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T:\web\!~Insurance SharePoint Site\Oregon Insurance Division (top site)\Sub-Sites\Drug Price Transparency\Documents\2026-Reports-Templates\"/>
    </mc:Choice>
  </mc:AlternateContent>
  <xr:revisionPtr revIDLastSave="0" documentId="8_{62EFC33C-DACE-45FD-8EC8-26A5595AE3D4}" xr6:coauthVersionLast="47" xr6:coauthVersionMax="47" xr10:uidLastSave="{00000000-0000-0000-0000-000000000000}"/>
  <workbookProtection lockStructure="1"/>
  <bookViews>
    <workbookView xWindow="28800" yWindow="0" windowWidth="19200" windowHeight="15480" xr2:uid="{00000000-000D-0000-FFFF-FFFF00000000}"/>
  </bookViews>
  <sheets>
    <sheet name="DPT insurer reporting info" sheetId="28" r:id="rId1"/>
    <sheet name="Template instructions" sheetId="29" r:id="rId2"/>
    <sheet name="Scratch paper" sheetId="22" state="hidden" r:id="rId3"/>
    <sheet name="Company Information" sheetId="27" r:id="rId4"/>
    <sheet name="Most Prescribed" sheetId="17" r:id="rId5"/>
    <sheet name="Most Costly" sheetId="18" r:id="rId6"/>
    <sheet name="Greatest Increase" sheetId="19" r:id="rId7"/>
    <sheet name="Impact on Rates" sheetId="30" r:id="rId8"/>
    <sheet name="List of each NDC" sheetId="16" r:id="rId9"/>
    <sheet name="Limitations and Notes" sheetId="23" r:id="rId10"/>
    <sheet name="Rebates and Price Concessions" sheetId="24" r:id="rId11"/>
  </sheets>
  <definedNames>
    <definedName name="_xlnm.Print_Area" localSheetId="7">'Impact on Rates'!$A$1:$D$24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30" l="1"/>
  <c r="C13" i="30"/>
  <c r="D21" i="30"/>
  <c r="E3" i="19" l="1"/>
  <c r="E4" i="19"/>
  <c r="E5" i="19"/>
  <c r="E6" i="19"/>
  <c r="E7" i="19"/>
  <c r="E8" i="19"/>
  <c r="E9" i="19"/>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3" i="19"/>
  <c r="E64" i="19"/>
  <c r="E65" i="19"/>
  <c r="E66" i="19"/>
  <c r="E67" i="19"/>
  <c r="E68" i="19"/>
  <c r="E69" i="19"/>
  <c r="E70" i="19"/>
  <c r="E71" i="19"/>
  <c r="E72" i="19"/>
  <c r="E73" i="19"/>
  <c r="E74" i="19"/>
  <c r="E75" i="19"/>
  <c r="E76" i="19"/>
  <c r="E2" i="19"/>
  <c r="C3" i="19"/>
  <c r="D3" i="19" s="1"/>
  <c r="C4" i="19"/>
  <c r="D4" i="19" s="1"/>
  <c r="C5" i="19"/>
  <c r="D5" i="19" s="1"/>
  <c r="C6" i="19"/>
  <c r="D6" i="19" s="1"/>
  <c r="C7" i="19"/>
  <c r="D7" i="19" s="1"/>
  <c r="C8" i="19"/>
  <c r="D8" i="19" s="1"/>
  <c r="C9" i="19"/>
  <c r="D9" i="19" s="1"/>
  <c r="C10" i="19"/>
  <c r="D10" i="19" s="1"/>
  <c r="C11" i="19"/>
  <c r="D11" i="19" s="1"/>
  <c r="C12" i="19"/>
  <c r="D12" i="19" s="1"/>
  <c r="C13" i="19"/>
  <c r="D13" i="19" s="1"/>
  <c r="C14" i="19"/>
  <c r="D14" i="19" s="1"/>
  <c r="C15" i="19"/>
  <c r="D15" i="19" s="1"/>
  <c r="C16" i="19"/>
  <c r="D16" i="19" s="1"/>
  <c r="C17" i="19"/>
  <c r="D17" i="19" s="1"/>
  <c r="C18" i="19"/>
  <c r="D18" i="19" s="1"/>
  <c r="C19" i="19"/>
  <c r="D19" i="19" s="1"/>
  <c r="C20" i="19"/>
  <c r="D20" i="19" s="1"/>
  <c r="C21" i="19"/>
  <c r="D21" i="19" s="1"/>
  <c r="C22" i="19"/>
  <c r="D22" i="19" s="1"/>
  <c r="C23" i="19"/>
  <c r="D23" i="19" s="1"/>
  <c r="C24" i="19"/>
  <c r="D24" i="19" s="1"/>
  <c r="C25" i="19"/>
  <c r="D25" i="19" s="1"/>
  <c r="C26" i="19"/>
  <c r="D26" i="19" s="1"/>
  <c r="C27" i="19"/>
  <c r="D27" i="19" s="1"/>
  <c r="C28" i="19"/>
  <c r="D28" i="19" s="1"/>
  <c r="C29" i="19"/>
  <c r="D29" i="19" s="1"/>
  <c r="C30" i="19"/>
  <c r="D30" i="19" s="1"/>
  <c r="C31" i="19"/>
  <c r="D31" i="19" s="1"/>
  <c r="C32" i="19"/>
  <c r="D32" i="19" s="1"/>
  <c r="C33" i="19"/>
  <c r="D33" i="19" s="1"/>
  <c r="C34" i="19"/>
  <c r="D34" i="19" s="1"/>
  <c r="C35" i="19"/>
  <c r="D35" i="19" s="1"/>
  <c r="C36" i="19"/>
  <c r="D36" i="19" s="1"/>
  <c r="C37" i="19"/>
  <c r="D37" i="19" s="1"/>
  <c r="C38" i="19"/>
  <c r="D38" i="19" s="1"/>
  <c r="C39" i="19"/>
  <c r="D39" i="19" s="1"/>
  <c r="C40" i="19"/>
  <c r="D40" i="19" s="1"/>
  <c r="C41" i="19"/>
  <c r="D41" i="19" s="1"/>
  <c r="C42" i="19"/>
  <c r="D42" i="19" s="1"/>
  <c r="C43" i="19"/>
  <c r="D43" i="19" s="1"/>
  <c r="C44" i="19"/>
  <c r="D44" i="19" s="1"/>
  <c r="C45" i="19"/>
  <c r="D45" i="19" s="1"/>
  <c r="C46" i="19"/>
  <c r="D46" i="19" s="1"/>
  <c r="C47" i="19"/>
  <c r="D47" i="19" s="1"/>
  <c r="C48" i="19"/>
  <c r="D48" i="19" s="1"/>
  <c r="C49" i="19"/>
  <c r="D49" i="19" s="1"/>
  <c r="C50" i="19"/>
  <c r="D50" i="19" s="1"/>
  <c r="C51" i="19"/>
  <c r="D51" i="19" s="1"/>
  <c r="C52" i="19"/>
  <c r="D52" i="19" s="1"/>
  <c r="C53" i="19"/>
  <c r="D53" i="19" s="1"/>
  <c r="C54" i="19"/>
  <c r="D54" i="19" s="1"/>
  <c r="C55" i="19"/>
  <c r="D55" i="19" s="1"/>
  <c r="C56" i="19"/>
  <c r="D56" i="19" s="1"/>
  <c r="C57" i="19"/>
  <c r="D57" i="19" s="1"/>
  <c r="C58" i="19"/>
  <c r="D58" i="19" s="1"/>
  <c r="C59" i="19"/>
  <c r="D59" i="19" s="1"/>
  <c r="C60" i="19"/>
  <c r="D60" i="19" s="1"/>
  <c r="C61" i="19"/>
  <c r="D61" i="19" s="1"/>
  <c r="C62" i="19"/>
  <c r="D62" i="19" s="1"/>
  <c r="C63" i="19"/>
  <c r="D63" i="19" s="1"/>
  <c r="C64" i="19"/>
  <c r="D64" i="19" s="1"/>
  <c r="C65" i="19"/>
  <c r="D65" i="19" s="1"/>
  <c r="C66" i="19"/>
  <c r="D66" i="19" s="1"/>
  <c r="C67" i="19"/>
  <c r="D67" i="19" s="1"/>
  <c r="C68" i="19"/>
  <c r="D68" i="19" s="1"/>
  <c r="C69" i="19"/>
  <c r="D69" i="19" s="1"/>
  <c r="C70" i="19"/>
  <c r="D70" i="19" s="1"/>
  <c r="C71" i="19"/>
  <c r="D71" i="19" s="1"/>
  <c r="C72" i="19"/>
  <c r="D72" i="19" s="1"/>
  <c r="C73" i="19"/>
  <c r="D73" i="19" s="1"/>
  <c r="C74" i="19"/>
  <c r="D74" i="19" s="1"/>
  <c r="C75" i="19"/>
  <c r="D75" i="19" s="1"/>
  <c r="C76" i="19"/>
  <c r="D76" i="19" s="1"/>
  <c r="C2" i="19"/>
  <c r="D2" i="19" s="1"/>
  <c r="E3" i="18"/>
  <c r="E4" i="18"/>
  <c r="E5" i="18"/>
  <c r="E6" i="18"/>
  <c r="E7" i="18"/>
  <c r="E8" i="18"/>
  <c r="E9" i="18"/>
  <c r="E10" i="18"/>
  <c r="E11" i="18"/>
  <c r="E12" i="18"/>
  <c r="E13" i="18"/>
  <c r="E14" i="18"/>
  <c r="E15" i="18"/>
  <c r="E16" i="18"/>
  <c r="E17" i="18"/>
  <c r="E18" i="18"/>
  <c r="E19" i="18"/>
  <c r="E20" i="18"/>
  <c r="E21" i="18"/>
  <c r="E22" i="18"/>
  <c r="E23" i="18"/>
  <c r="E24" i="18"/>
  <c r="E25" i="18"/>
  <c r="E26" i="18"/>
  <c r="E27" i="18"/>
  <c r="E28" i="18"/>
  <c r="E29" i="18"/>
  <c r="E30" i="18"/>
  <c r="E31" i="18"/>
  <c r="E32" i="18"/>
  <c r="E33" i="18"/>
  <c r="E34" i="18"/>
  <c r="E35" i="18"/>
  <c r="E36" i="18"/>
  <c r="E37" i="18"/>
  <c r="E38" i="18"/>
  <c r="E39" i="18"/>
  <c r="E40" i="18"/>
  <c r="E41" i="18"/>
  <c r="E42" i="18"/>
  <c r="E43" i="18"/>
  <c r="E44" i="18"/>
  <c r="E45" i="18"/>
  <c r="E46" i="18"/>
  <c r="E47" i="18"/>
  <c r="E48" i="18"/>
  <c r="E49" i="18"/>
  <c r="E50" i="18"/>
  <c r="E51" i="18"/>
  <c r="E52" i="18"/>
  <c r="E53" i="18"/>
  <c r="E54" i="18"/>
  <c r="E55" i="18"/>
  <c r="E56" i="18"/>
  <c r="E57" i="18"/>
  <c r="E58" i="18"/>
  <c r="E59" i="18"/>
  <c r="E60" i="18"/>
  <c r="E61" i="18"/>
  <c r="E62" i="18"/>
  <c r="E63" i="18"/>
  <c r="E64" i="18"/>
  <c r="E65" i="18"/>
  <c r="E66" i="18"/>
  <c r="E67" i="18"/>
  <c r="E68" i="18"/>
  <c r="E69" i="18"/>
  <c r="E70" i="18"/>
  <c r="E71" i="18"/>
  <c r="E72" i="18"/>
  <c r="E73" i="18"/>
  <c r="E74" i="18"/>
  <c r="E75" i="18"/>
  <c r="E76" i="18"/>
  <c r="E2" i="18"/>
  <c r="C3" i="18"/>
  <c r="D3" i="18" s="1"/>
  <c r="C4" i="18"/>
  <c r="D4" i="18" s="1"/>
  <c r="C5" i="18"/>
  <c r="D5" i="18" s="1"/>
  <c r="C6" i="18"/>
  <c r="D6" i="18" s="1"/>
  <c r="C7" i="18"/>
  <c r="D7" i="18" s="1"/>
  <c r="C8" i="18"/>
  <c r="D8" i="18" s="1"/>
  <c r="C9" i="18"/>
  <c r="D9" i="18" s="1"/>
  <c r="C10" i="18"/>
  <c r="D10" i="18" s="1"/>
  <c r="C11" i="18"/>
  <c r="D11" i="18" s="1"/>
  <c r="C12" i="18"/>
  <c r="D12" i="18" s="1"/>
  <c r="C13" i="18"/>
  <c r="D13" i="18" s="1"/>
  <c r="C14" i="18"/>
  <c r="D14" i="18" s="1"/>
  <c r="C15" i="18"/>
  <c r="D15" i="18" s="1"/>
  <c r="C16" i="18"/>
  <c r="D16" i="18" s="1"/>
  <c r="C17" i="18"/>
  <c r="D17" i="18" s="1"/>
  <c r="C18" i="18"/>
  <c r="D18" i="18" s="1"/>
  <c r="C19" i="18"/>
  <c r="D19" i="18" s="1"/>
  <c r="C20" i="18"/>
  <c r="D20" i="18" s="1"/>
  <c r="C21" i="18"/>
  <c r="D21" i="18" s="1"/>
  <c r="C22" i="18"/>
  <c r="D22" i="18" s="1"/>
  <c r="C23" i="18"/>
  <c r="D23" i="18" s="1"/>
  <c r="C24" i="18"/>
  <c r="D24" i="18" s="1"/>
  <c r="C25" i="18"/>
  <c r="D25" i="18" s="1"/>
  <c r="C26" i="18"/>
  <c r="D26" i="18" s="1"/>
  <c r="C27" i="18"/>
  <c r="D27" i="18" s="1"/>
  <c r="C28" i="18"/>
  <c r="D28" i="18" s="1"/>
  <c r="C29" i="18"/>
  <c r="D29" i="18" s="1"/>
  <c r="C30" i="18"/>
  <c r="D30" i="18" s="1"/>
  <c r="C31" i="18"/>
  <c r="D31" i="18" s="1"/>
  <c r="C32" i="18"/>
  <c r="D32" i="18" s="1"/>
  <c r="C33" i="18"/>
  <c r="D33" i="18" s="1"/>
  <c r="C34" i="18"/>
  <c r="D34" i="18" s="1"/>
  <c r="C35" i="18"/>
  <c r="D35" i="18" s="1"/>
  <c r="C36" i="18"/>
  <c r="D36" i="18" s="1"/>
  <c r="C37" i="18"/>
  <c r="D37" i="18" s="1"/>
  <c r="C38" i="18"/>
  <c r="D38" i="18" s="1"/>
  <c r="C39" i="18"/>
  <c r="D39" i="18" s="1"/>
  <c r="C40" i="18"/>
  <c r="D40" i="18" s="1"/>
  <c r="C41" i="18"/>
  <c r="D41" i="18" s="1"/>
  <c r="C42" i="18"/>
  <c r="D42" i="18" s="1"/>
  <c r="C43" i="18"/>
  <c r="D43" i="18" s="1"/>
  <c r="C44" i="18"/>
  <c r="D44" i="18" s="1"/>
  <c r="C45" i="18"/>
  <c r="D45" i="18" s="1"/>
  <c r="C46" i="18"/>
  <c r="D46" i="18" s="1"/>
  <c r="C47" i="18"/>
  <c r="D47" i="18" s="1"/>
  <c r="C48" i="18"/>
  <c r="D48" i="18" s="1"/>
  <c r="C49" i="18"/>
  <c r="D49" i="18" s="1"/>
  <c r="C50" i="18"/>
  <c r="D50" i="18" s="1"/>
  <c r="C51" i="18"/>
  <c r="D51" i="18" s="1"/>
  <c r="C52" i="18"/>
  <c r="D52" i="18" s="1"/>
  <c r="C53" i="18"/>
  <c r="D53" i="18" s="1"/>
  <c r="C54" i="18"/>
  <c r="D54" i="18" s="1"/>
  <c r="C55" i="18"/>
  <c r="D55" i="18" s="1"/>
  <c r="C56" i="18"/>
  <c r="D56" i="18" s="1"/>
  <c r="C57" i="18"/>
  <c r="D57" i="18" s="1"/>
  <c r="C58" i="18"/>
  <c r="D58" i="18" s="1"/>
  <c r="C59" i="18"/>
  <c r="D59" i="18" s="1"/>
  <c r="C60" i="18"/>
  <c r="D60" i="18" s="1"/>
  <c r="C61" i="18"/>
  <c r="D61" i="18" s="1"/>
  <c r="C62" i="18"/>
  <c r="D62" i="18" s="1"/>
  <c r="C63" i="18"/>
  <c r="D63" i="18" s="1"/>
  <c r="C64" i="18"/>
  <c r="D64" i="18" s="1"/>
  <c r="C65" i="18"/>
  <c r="D65" i="18" s="1"/>
  <c r="C66" i="18"/>
  <c r="D66" i="18" s="1"/>
  <c r="C67" i="18"/>
  <c r="D67" i="18" s="1"/>
  <c r="C68" i="18"/>
  <c r="D68" i="18" s="1"/>
  <c r="C69" i="18"/>
  <c r="D69" i="18" s="1"/>
  <c r="C70" i="18"/>
  <c r="D70" i="18" s="1"/>
  <c r="C71" i="18"/>
  <c r="D71" i="18" s="1"/>
  <c r="C72" i="18"/>
  <c r="D72" i="18" s="1"/>
  <c r="C73" i="18"/>
  <c r="D73" i="18" s="1"/>
  <c r="C74" i="18"/>
  <c r="D74" i="18" s="1"/>
  <c r="C75" i="18"/>
  <c r="D75" i="18" s="1"/>
  <c r="C76" i="18"/>
  <c r="D76" i="18" s="1"/>
  <c r="C2" i="18"/>
  <c r="D2" i="18" s="1"/>
  <c r="E3" i="17"/>
  <c r="F3" i="17" s="1"/>
  <c r="E4" i="17"/>
  <c r="F4" i="17" s="1"/>
  <c r="E5" i="17"/>
  <c r="F5" i="17" s="1"/>
  <c r="E6" i="17"/>
  <c r="F6" i="17" s="1"/>
  <c r="E7" i="17"/>
  <c r="F7" i="17" s="1"/>
  <c r="E8" i="17"/>
  <c r="F8" i="17" s="1"/>
  <c r="E9" i="17"/>
  <c r="F9" i="17" s="1"/>
  <c r="E10" i="17"/>
  <c r="F10" i="17" s="1"/>
  <c r="E11" i="17"/>
  <c r="F11" i="17" s="1"/>
  <c r="E12" i="17"/>
  <c r="F12" i="17" s="1"/>
  <c r="E13" i="17"/>
  <c r="F13" i="17" s="1"/>
  <c r="E14" i="17"/>
  <c r="F14" i="17" s="1"/>
  <c r="E15" i="17"/>
  <c r="F15" i="17" s="1"/>
  <c r="E16" i="17"/>
  <c r="F16" i="17" s="1"/>
  <c r="E17" i="17"/>
  <c r="F17" i="17" s="1"/>
  <c r="E18" i="17"/>
  <c r="F18" i="17" s="1"/>
  <c r="E19" i="17"/>
  <c r="F19" i="17" s="1"/>
  <c r="E20" i="17"/>
  <c r="F20" i="17" s="1"/>
  <c r="E21" i="17"/>
  <c r="F21" i="17" s="1"/>
  <c r="E22" i="17"/>
  <c r="F22" i="17" s="1"/>
  <c r="E23" i="17"/>
  <c r="F23" i="17" s="1"/>
  <c r="E24" i="17"/>
  <c r="F24" i="17" s="1"/>
  <c r="E25" i="17"/>
  <c r="F25" i="17" s="1"/>
  <c r="E26" i="17"/>
  <c r="F26" i="17" s="1"/>
  <c r="E27" i="17"/>
  <c r="F27" i="17" s="1"/>
  <c r="E28" i="17"/>
  <c r="F28" i="17" s="1"/>
  <c r="E29" i="17"/>
  <c r="F29" i="17" s="1"/>
  <c r="E30" i="17"/>
  <c r="F30" i="17" s="1"/>
  <c r="E31" i="17"/>
  <c r="F31" i="17" s="1"/>
  <c r="E32" i="17"/>
  <c r="F32" i="17" s="1"/>
  <c r="E33" i="17"/>
  <c r="F33" i="17" s="1"/>
  <c r="E34" i="17"/>
  <c r="F34" i="17" s="1"/>
  <c r="E35" i="17"/>
  <c r="F35" i="17" s="1"/>
  <c r="E36" i="17"/>
  <c r="F36" i="17" s="1"/>
  <c r="E37" i="17"/>
  <c r="F37" i="17" s="1"/>
  <c r="E38" i="17"/>
  <c r="F38" i="17" s="1"/>
  <c r="E39" i="17"/>
  <c r="F39" i="17" s="1"/>
  <c r="E40" i="17"/>
  <c r="F40" i="17" s="1"/>
  <c r="E41" i="17"/>
  <c r="F41" i="17" s="1"/>
  <c r="E42" i="17"/>
  <c r="F42" i="17" s="1"/>
  <c r="E43" i="17"/>
  <c r="F43" i="17" s="1"/>
  <c r="E44" i="17"/>
  <c r="F44" i="17" s="1"/>
  <c r="E45" i="17"/>
  <c r="F45" i="17" s="1"/>
  <c r="E46" i="17"/>
  <c r="F46" i="17" s="1"/>
  <c r="E47" i="17"/>
  <c r="F47" i="17" s="1"/>
  <c r="E48" i="17"/>
  <c r="F48" i="17" s="1"/>
  <c r="E49" i="17"/>
  <c r="F49" i="17" s="1"/>
  <c r="E50" i="17"/>
  <c r="F50" i="17" s="1"/>
  <c r="E51" i="17"/>
  <c r="F51" i="17" s="1"/>
  <c r="E52" i="17"/>
  <c r="F52" i="17" s="1"/>
  <c r="E53" i="17"/>
  <c r="F53" i="17" s="1"/>
  <c r="E54" i="17"/>
  <c r="F54" i="17" s="1"/>
  <c r="E55" i="17"/>
  <c r="F55" i="17" s="1"/>
  <c r="E56" i="17"/>
  <c r="F56" i="17" s="1"/>
  <c r="E57" i="17"/>
  <c r="F57" i="17" s="1"/>
  <c r="E58" i="17"/>
  <c r="F58" i="17" s="1"/>
  <c r="E59" i="17"/>
  <c r="F59" i="17" s="1"/>
  <c r="E60" i="17"/>
  <c r="F60" i="17" s="1"/>
  <c r="E61" i="17"/>
  <c r="F61" i="17" s="1"/>
  <c r="E62" i="17"/>
  <c r="F62" i="17" s="1"/>
  <c r="E63" i="17"/>
  <c r="F63" i="17" s="1"/>
  <c r="E64" i="17"/>
  <c r="F64" i="17" s="1"/>
  <c r="E65" i="17"/>
  <c r="F65" i="17" s="1"/>
  <c r="E66" i="17"/>
  <c r="F66" i="17" s="1"/>
  <c r="E67" i="17"/>
  <c r="F67" i="17" s="1"/>
  <c r="E68" i="17"/>
  <c r="F68" i="17" s="1"/>
  <c r="E69" i="17"/>
  <c r="F69" i="17" s="1"/>
  <c r="E70" i="17"/>
  <c r="F70" i="17" s="1"/>
  <c r="E71" i="17"/>
  <c r="F71" i="17" s="1"/>
  <c r="E72" i="17"/>
  <c r="F72" i="17" s="1"/>
  <c r="E73" i="17"/>
  <c r="F73" i="17" s="1"/>
  <c r="E74" i="17"/>
  <c r="F74" i="17" s="1"/>
  <c r="E75" i="17"/>
  <c r="F75" i="17" s="1"/>
  <c r="E76" i="17"/>
  <c r="F76" i="17" s="1"/>
  <c r="E2" i="17"/>
  <c r="F2" i="17" s="1"/>
  <c r="G2" i="17"/>
  <c r="C3" i="17"/>
  <c r="D3" i="17" s="1"/>
  <c r="C4" i="17"/>
  <c r="D4" i="17" s="1"/>
  <c r="A4" i="17" s="1"/>
  <c r="C5" i="17"/>
  <c r="D5" i="17" s="1"/>
  <c r="A5" i="17" s="1"/>
  <c r="C6" i="17"/>
  <c r="D6" i="17" s="1"/>
  <c r="C7" i="17"/>
  <c r="D7" i="17" s="1"/>
  <c r="A7" i="17" s="1"/>
  <c r="C8" i="17"/>
  <c r="D8" i="17" s="1"/>
  <c r="A8" i="17" s="1"/>
  <c r="C9" i="17"/>
  <c r="D9" i="17" s="1"/>
  <c r="A9" i="17" s="1"/>
  <c r="C10" i="17"/>
  <c r="D10" i="17" s="1"/>
  <c r="A10" i="17" s="1"/>
  <c r="C11" i="17"/>
  <c r="D11" i="17" s="1"/>
  <c r="A11" i="17" s="1"/>
  <c r="C12" i="17"/>
  <c r="D12" i="17" s="1"/>
  <c r="A12" i="17" s="1"/>
  <c r="C13" i="17"/>
  <c r="D13" i="17" s="1"/>
  <c r="A13" i="17" s="1"/>
  <c r="C14" i="17"/>
  <c r="D14" i="17" s="1"/>
  <c r="A14" i="17" s="1"/>
  <c r="C15" i="17"/>
  <c r="D15" i="17" s="1"/>
  <c r="A15" i="17" s="1"/>
  <c r="C16" i="17"/>
  <c r="D16" i="17" s="1"/>
  <c r="A16" i="17" s="1"/>
  <c r="C17" i="17"/>
  <c r="D17" i="17" s="1"/>
  <c r="A17" i="17" s="1"/>
  <c r="C18" i="17"/>
  <c r="D18" i="17" s="1"/>
  <c r="A18" i="17" s="1"/>
  <c r="C19" i="17"/>
  <c r="D19" i="17" s="1"/>
  <c r="A19" i="17" s="1"/>
  <c r="C20" i="17"/>
  <c r="D20" i="17" s="1"/>
  <c r="A20" i="17" s="1"/>
  <c r="C21" i="17"/>
  <c r="D21" i="17" s="1"/>
  <c r="A21" i="17" s="1"/>
  <c r="C22" i="17"/>
  <c r="D22" i="17" s="1"/>
  <c r="A22" i="17" s="1"/>
  <c r="C23" i="17"/>
  <c r="D23" i="17" s="1"/>
  <c r="A23" i="17" s="1"/>
  <c r="C24" i="17"/>
  <c r="D24" i="17" s="1"/>
  <c r="A24" i="17" s="1"/>
  <c r="C25" i="17"/>
  <c r="D25" i="17" s="1"/>
  <c r="A25" i="17" s="1"/>
  <c r="C26" i="17"/>
  <c r="D26" i="17" s="1"/>
  <c r="A26" i="17" s="1"/>
  <c r="C27" i="17"/>
  <c r="D27" i="17" s="1"/>
  <c r="A27" i="17" s="1"/>
  <c r="C28" i="17"/>
  <c r="D28" i="17" s="1"/>
  <c r="A28" i="17" s="1"/>
  <c r="C29" i="17"/>
  <c r="D29" i="17" s="1"/>
  <c r="A29" i="17" s="1"/>
  <c r="C30" i="17"/>
  <c r="D30" i="17" s="1"/>
  <c r="A30" i="17" s="1"/>
  <c r="C31" i="17"/>
  <c r="D31" i="17" s="1"/>
  <c r="A31" i="17" s="1"/>
  <c r="C32" i="17"/>
  <c r="D32" i="17" s="1"/>
  <c r="A32" i="17" s="1"/>
  <c r="C33" i="17"/>
  <c r="D33" i="17" s="1"/>
  <c r="A33" i="17" s="1"/>
  <c r="C34" i="17"/>
  <c r="D34" i="17" s="1"/>
  <c r="A34" i="17" s="1"/>
  <c r="C35" i="17"/>
  <c r="D35" i="17" s="1"/>
  <c r="A35" i="17" s="1"/>
  <c r="C36" i="17"/>
  <c r="D36" i="17" s="1"/>
  <c r="A36" i="17" s="1"/>
  <c r="C37" i="17"/>
  <c r="D37" i="17" s="1"/>
  <c r="A37" i="17" s="1"/>
  <c r="C38" i="17"/>
  <c r="D38" i="17" s="1"/>
  <c r="A38" i="17" s="1"/>
  <c r="C39" i="17"/>
  <c r="D39" i="17" s="1"/>
  <c r="A39" i="17" s="1"/>
  <c r="C40" i="17"/>
  <c r="D40" i="17" s="1"/>
  <c r="A40" i="17" s="1"/>
  <c r="C41" i="17"/>
  <c r="D41" i="17" s="1"/>
  <c r="A41" i="17" s="1"/>
  <c r="C42" i="17"/>
  <c r="D42" i="17" s="1"/>
  <c r="A42" i="17" s="1"/>
  <c r="C43" i="17"/>
  <c r="D43" i="17" s="1"/>
  <c r="A43" i="17" s="1"/>
  <c r="C44" i="17"/>
  <c r="D44" i="17" s="1"/>
  <c r="A44" i="17" s="1"/>
  <c r="C45" i="17"/>
  <c r="D45" i="17" s="1"/>
  <c r="A45" i="17" s="1"/>
  <c r="C46" i="17"/>
  <c r="D46" i="17" s="1"/>
  <c r="A46" i="17" s="1"/>
  <c r="C47" i="17"/>
  <c r="D47" i="17" s="1"/>
  <c r="A47" i="17" s="1"/>
  <c r="C48" i="17"/>
  <c r="D48" i="17" s="1"/>
  <c r="A48" i="17" s="1"/>
  <c r="C49" i="17"/>
  <c r="D49" i="17" s="1"/>
  <c r="A49" i="17" s="1"/>
  <c r="C50" i="17"/>
  <c r="D50" i="17" s="1"/>
  <c r="A50" i="17" s="1"/>
  <c r="C51" i="17"/>
  <c r="D51" i="17" s="1"/>
  <c r="A51" i="17" s="1"/>
  <c r="C52" i="17"/>
  <c r="D52" i="17" s="1"/>
  <c r="A52" i="17" s="1"/>
  <c r="C53" i="17"/>
  <c r="D53" i="17" s="1"/>
  <c r="A53" i="17" s="1"/>
  <c r="C54" i="17"/>
  <c r="D54" i="17" s="1"/>
  <c r="A54" i="17" s="1"/>
  <c r="C55" i="17"/>
  <c r="D55" i="17" s="1"/>
  <c r="A55" i="17" s="1"/>
  <c r="C56" i="17"/>
  <c r="D56" i="17" s="1"/>
  <c r="A56" i="17" s="1"/>
  <c r="C57" i="17"/>
  <c r="D57" i="17" s="1"/>
  <c r="A57" i="17" s="1"/>
  <c r="C58" i="17"/>
  <c r="D58" i="17" s="1"/>
  <c r="A58" i="17" s="1"/>
  <c r="C59" i="17"/>
  <c r="D59" i="17" s="1"/>
  <c r="A59" i="17" s="1"/>
  <c r="C60" i="17"/>
  <c r="D60" i="17" s="1"/>
  <c r="A60" i="17" s="1"/>
  <c r="C61" i="17"/>
  <c r="D61" i="17" s="1"/>
  <c r="A61" i="17" s="1"/>
  <c r="C62" i="17"/>
  <c r="D62" i="17" s="1"/>
  <c r="A62" i="17" s="1"/>
  <c r="C63" i="17"/>
  <c r="D63" i="17" s="1"/>
  <c r="A63" i="17" s="1"/>
  <c r="C64" i="17"/>
  <c r="D64" i="17" s="1"/>
  <c r="A64" i="17" s="1"/>
  <c r="C65" i="17"/>
  <c r="D65" i="17" s="1"/>
  <c r="A65" i="17" s="1"/>
  <c r="C66" i="17"/>
  <c r="D66" i="17" s="1"/>
  <c r="A66" i="17" s="1"/>
  <c r="C67" i="17"/>
  <c r="D67" i="17" s="1"/>
  <c r="A67" i="17" s="1"/>
  <c r="C68" i="17"/>
  <c r="D68" i="17" s="1"/>
  <c r="A68" i="17" s="1"/>
  <c r="C69" i="17"/>
  <c r="D69" i="17" s="1"/>
  <c r="A69" i="17" s="1"/>
  <c r="C70" i="17"/>
  <c r="D70" i="17" s="1"/>
  <c r="A70" i="17" s="1"/>
  <c r="C71" i="17"/>
  <c r="D71" i="17" s="1"/>
  <c r="A71" i="17" s="1"/>
  <c r="C72" i="17"/>
  <c r="D72" i="17" s="1"/>
  <c r="A72" i="17" s="1"/>
  <c r="C73" i="17"/>
  <c r="D73" i="17" s="1"/>
  <c r="A73" i="17" s="1"/>
  <c r="C74" i="17"/>
  <c r="D74" i="17" s="1"/>
  <c r="A74" i="17" s="1"/>
  <c r="C75" i="17"/>
  <c r="D75" i="17" s="1"/>
  <c r="A75" i="17" s="1"/>
  <c r="C76" i="17"/>
  <c r="D76" i="17" s="1"/>
  <c r="A76" i="17" s="1"/>
  <c r="C2" i="17"/>
  <c r="D2" i="17" s="1"/>
  <c r="A2" i="17" s="1"/>
  <c r="G8" i="17" l="1"/>
  <c r="H3" i="19" l="1"/>
  <c r="H4" i="19"/>
  <c r="H5" i="19"/>
  <c r="H6" i="19"/>
  <c r="H7" i="19"/>
  <c r="H8"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H34" i="19"/>
  <c r="H35" i="19"/>
  <c r="H36" i="19"/>
  <c r="H37" i="19"/>
  <c r="H38" i="19"/>
  <c r="H39" i="19"/>
  <c r="H40" i="19"/>
  <c r="H41" i="19"/>
  <c r="H42" i="19"/>
  <c r="H43" i="19"/>
  <c r="H44" i="19"/>
  <c r="H45" i="19"/>
  <c r="H46" i="19"/>
  <c r="H47" i="19"/>
  <c r="H48" i="19"/>
  <c r="H49" i="19"/>
  <c r="H50" i="19"/>
  <c r="H51" i="19"/>
  <c r="H52" i="19"/>
  <c r="H53" i="19"/>
  <c r="H54" i="19"/>
  <c r="H55" i="19"/>
  <c r="H56" i="19"/>
  <c r="H57" i="19"/>
  <c r="H58" i="19"/>
  <c r="H59" i="19"/>
  <c r="H60" i="19"/>
  <c r="H61" i="19"/>
  <c r="H62" i="19"/>
  <c r="H63" i="19"/>
  <c r="H64" i="19"/>
  <c r="H65" i="19"/>
  <c r="H66" i="19"/>
  <c r="H67" i="19"/>
  <c r="H68" i="19"/>
  <c r="H69" i="19"/>
  <c r="H70" i="19"/>
  <c r="H71" i="19"/>
  <c r="H72" i="19"/>
  <c r="H73" i="19"/>
  <c r="H74" i="19"/>
  <c r="H75" i="19"/>
  <c r="H76" i="19"/>
  <c r="H2" i="19"/>
  <c r="H3" i="18"/>
  <c r="H4" i="18"/>
  <c r="H5" i="18"/>
  <c r="H6" i="18"/>
  <c r="H7" i="18"/>
  <c r="H8" i="18"/>
  <c r="H9" i="18"/>
  <c r="H10" i="18"/>
  <c r="H11" i="18"/>
  <c r="H12" i="18"/>
  <c r="H13" i="18"/>
  <c r="H14" i="18"/>
  <c r="H15" i="18"/>
  <c r="H16" i="18"/>
  <c r="H17" i="18"/>
  <c r="H18" i="18"/>
  <c r="H19" i="18"/>
  <c r="H20" i="18"/>
  <c r="H21" i="18"/>
  <c r="H22" i="18"/>
  <c r="H23" i="18"/>
  <c r="H24" i="18"/>
  <c r="H25" i="18"/>
  <c r="H26" i="18"/>
  <c r="H27" i="18"/>
  <c r="H28" i="18"/>
  <c r="H29" i="18"/>
  <c r="H30" i="18"/>
  <c r="H31" i="18"/>
  <c r="H32" i="18"/>
  <c r="H33" i="18"/>
  <c r="H34" i="18"/>
  <c r="H35" i="18"/>
  <c r="H36" i="18"/>
  <c r="H37" i="18"/>
  <c r="H38" i="18"/>
  <c r="H39" i="18"/>
  <c r="H40" i="18"/>
  <c r="H41" i="18"/>
  <c r="H42" i="18"/>
  <c r="H43" i="18"/>
  <c r="H44" i="18"/>
  <c r="H45" i="18"/>
  <c r="H46" i="18"/>
  <c r="H47" i="18"/>
  <c r="H48" i="18"/>
  <c r="H49" i="18"/>
  <c r="H50" i="18"/>
  <c r="H51" i="18"/>
  <c r="H52" i="18"/>
  <c r="H53" i="18"/>
  <c r="H54" i="18"/>
  <c r="H55" i="18"/>
  <c r="H56" i="18"/>
  <c r="H57" i="18"/>
  <c r="H58" i="18"/>
  <c r="H59" i="18"/>
  <c r="H60" i="18"/>
  <c r="H61" i="18"/>
  <c r="H62" i="18"/>
  <c r="H63" i="18"/>
  <c r="H64" i="18"/>
  <c r="H65" i="18"/>
  <c r="H66" i="18"/>
  <c r="H67" i="18"/>
  <c r="H68" i="18"/>
  <c r="H69" i="18"/>
  <c r="H70" i="18"/>
  <c r="H71" i="18"/>
  <c r="H72" i="18"/>
  <c r="H73" i="18"/>
  <c r="H74" i="18"/>
  <c r="H75" i="18"/>
  <c r="H76" i="18"/>
  <c r="H2" i="18"/>
  <c r="H3" i="17"/>
  <c r="A3" i="17" s="1"/>
  <c r="H4" i="17"/>
  <c r="H5" i="17"/>
  <c r="H6" i="17"/>
  <c r="A6" i="17" s="1"/>
  <c r="H7" i="17"/>
  <c r="H8"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H36" i="17"/>
  <c r="H37" i="17"/>
  <c r="H38"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76" i="17"/>
  <c r="H2" i="17"/>
  <c r="G3" i="17"/>
  <c r="G4" i="17"/>
  <c r="G5" i="17"/>
  <c r="G6" i="17"/>
  <c r="G7"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3" i="18"/>
  <c r="G4" i="18"/>
  <c r="G5" i="18"/>
  <c r="G6" i="18"/>
  <c r="G7" i="18"/>
  <c r="G8" i="18"/>
  <c r="G9" i="18"/>
  <c r="G10" i="18"/>
  <c r="G11" i="18"/>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G54" i="18"/>
  <c r="G55" i="18"/>
  <c r="G56" i="18"/>
  <c r="G57" i="18"/>
  <c r="G58" i="18"/>
  <c r="G59" i="18"/>
  <c r="G60" i="18"/>
  <c r="G61" i="18"/>
  <c r="G62" i="18"/>
  <c r="G63" i="18"/>
  <c r="G64" i="18"/>
  <c r="G65" i="18"/>
  <c r="G66" i="18"/>
  <c r="G67" i="18"/>
  <c r="G68" i="18"/>
  <c r="G69" i="18"/>
  <c r="G70" i="18"/>
  <c r="G71" i="18"/>
  <c r="G72" i="18"/>
  <c r="G73" i="18"/>
  <c r="G74" i="18"/>
  <c r="G75" i="18"/>
  <c r="G76" i="18"/>
  <c r="G2" i="18"/>
  <c r="G3" i="19"/>
  <c r="G4" i="19"/>
  <c r="G5" i="19"/>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51" i="19"/>
  <c r="G52" i="19"/>
  <c r="G53" i="19"/>
  <c r="G54" i="19"/>
  <c r="G55" i="19"/>
  <c r="G56" i="19"/>
  <c r="G57" i="19"/>
  <c r="G58" i="19"/>
  <c r="G59" i="19"/>
  <c r="G60" i="19"/>
  <c r="G61" i="19"/>
  <c r="G62" i="19"/>
  <c r="G63" i="19"/>
  <c r="G64" i="19"/>
  <c r="G65" i="19"/>
  <c r="G66" i="19"/>
  <c r="G67" i="19"/>
  <c r="G68" i="19"/>
  <c r="G69" i="19"/>
  <c r="G70" i="19"/>
  <c r="G71" i="19"/>
  <c r="G72" i="19"/>
  <c r="G73" i="19"/>
  <c r="G74" i="19"/>
  <c r="G75" i="19"/>
  <c r="G76" i="19"/>
  <c r="G2" i="19"/>
  <c r="F3" i="19"/>
  <c r="A3" i="19" s="1"/>
  <c r="F4" i="19"/>
  <c r="A4" i="19" s="1"/>
  <c r="F5" i="19"/>
  <c r="A5" i="19" s="1"/>
  <c r="F6" i="19"/>
  <c r="A6" i="19" s="1"/>
  <c r="F7" i="19"/>
  <c r="A7" i="19" s="1"/>
  <c r="F8" i="19"/>
  <c r="A8" i="19" s="1"/>
  <c r="F9" i="19"/>
  <c r="A9" i="19" s="1"/>
  <c r="F10" i="19"/>
  <c r="A10" i="19" s="1"/>
  <c r="F11" i="19"/>
  <c r="A11" i="19" s="1"/>
  <c r="F12" i="19"/>
  <c r="A12" i="19" s="1"/>
  <c r="F13" i="19"/>
  <c r="A13" i="19" s="1"/>
  <c r="F14" i="19"/>
  <c r="A14" i="19" s="1"/>
  <c r="F15" i="19"/>
  <c r="A15" i="19" s="1"/>
  <c r="F16" i="19"/>
  <c r="A16" i="19" s="1"/>
  <c r="F17" i="19"/>
  <c r="A17" i="19" s="1"/>
  <c r="F18" i="19"/>
  <c r="A18" i="19" s="1"/>
  <c r="F19" i="19"/>
  <c r="A19" i="19" s="1"/>
  <c r="F20" i="19"/>
  <c r="A20" i="19" s="1"/>
  <c r="F21" i="19"/>
  <c r="A21" i="19" s="1"/>
  <c r="F22" i="19"/>
  <c r="A22" i="19" s="1"/>
  <c r="F23" i="19"/>
  <c r="A23" i="19" s="1"/>
  <c r="F24" i="19"/>
  <c r="A24" i="19" s="1"/>
  <c r="F25" i="19"/>
  <c r="A25" i="19" s="1"/>
  <c r="F26" i="19"/>
  <c r="A26" i="19" s="1"/>
  <c r="F27" i="19"/>
  <c r="A27" i="19" s="1"/>
  <c r="F28" i="19"/>
  <c r="A28" i="19" s="1"/>
  <c r="F29" i="19"/>
  <c r="A29" i="19" s="1"/>
  <c r="F30" i="19"/>
  <c r="A30" i="19" s="1"/>
  <c r="F31" i="19"/>
  <c r="A31" i="19" s="1"/>
  <c r="F32" i="19"/>
  <c r="A32" i="19" s="1"/>
  <c r="F33" i="19"/>
  <c r="A33" i="19" s="1"/>
  <c r="F34" i="19"/>
  <c r="A34" i="19" s="1"/>
  <c r="F35" i="19"/>
  <c r="A35" i="19" s="1"/>
  <c r="F36" i="19"/>
  <c r="A36" i="19" s="1"/>
  <c r="F37" i="19"/>
  <c r="A37" i="19" s="1"/>
  <c r="F38" i="19"/>
  <c r="A38" i="19" s="1"/>
  <c r="F39" i="19"/>
  <c r="A39" i="19" s="1"/>
  <c r="F40" i="19"/>
  <c r="A40" i="19" s="1"/>
  <c r="F41" i="19"/>
  <c r="A41" i="19" s="1"/>
  <c r="F42" i="19"/>
  <c r="A42" i="19" s="1"/>
  <c r="F43" i="19"/>
  <c r="A43" i="19" s="1"/>
  <c r="F44" i="19"/>
  <c r="A44" i="19" s="1"/>
  <c r="F45" i="19"/>
  <c r="A45" i="19" s="1"/>
  <c r="F46" i="19"/>
  <c r="A46" i="19" s="1"/>
  <c r="F47" i="19"/>
  <c r="A47" i="19" s="1"/>
  <c r="F48" i="19"/>
  <c r="A48" i="19" s="1"/>
  <c r="F49" i="19"/>
  <c r="A49" i="19" s="1"/>
  <c r="F50" i="19"/>
  <c r="A50" i="19" s="1"/>
  <c r="F51" i="19"/>
  <c r="A51" i="19" s="1"/>
  <c r="F52" i="19"/>
  <c r="A52" i="19" s="1"/>
  <c r="F53" i="19"/>
  <c r="A53" i="19" s="1"/>
  <c r="F54" i="19"/>
  <c r="A54" i="19" s="1"/>
  <c r="F55" i="19"/>
  <c r="A55" i="19" s="1"/>
  <c r="F56" i="19"/>
  <c r="A56" i="19" s="1"/>
  <c r="F57" i="19"/>
  <c r="A57" i="19" s="1"/>
  <c r="F58" i="19"/>
  <c r="A58" i="19" s="1"/>
  <c r="F59" i="19"/>
  <c r="A59" i="19" s="1"/>
  <c r="F60" i="19"/>
  <c r="A60" i="19" s="1"/>
  <c r="F61" i="19"/>
  <c r="A61" i="19" s="1"/>
  <c r="F62" i="19"/>
  <c r="A62" i="19" s="1"/>
  <c r="F63" i="19"/>
  <c r="A63" i="19" s="1"/>
  <c r="F64" i="19"/>
  <c r="A64" i="19" s="1"/>
  <c r="F65" i="19"/>
  <c r="A65" i="19" s="1"/>
  <c r="F66" i="19"/>
  <c r="A66" i="19" s="1"/>
  <c r="F67" i="19"/>
  <c r="A67" i="19" s="1"/>
  <c r="F68" i="19"/>
  <c r="A68" i="19" s="1"/>
  <c r="F69" i="19"/>
  <c r="A69" i="19" s="1"/>
  <c r="F70" i="19"/>
  <c r="A70" i="19" s="1"/>
  <c r="F71" i="19"/>
  <c r="A71" i="19" s="1"/>
  <c r="F72" i="19"/>
  <c r="A72" i="19" s="1"/>
  <c r="F73" i="19"/>
  <c r="A73" i="19" s="1"/>
  <c r="F74" i="19"/>
  <c r="A74" i="19" s="1"/>
  <c r="F75" i="19"/>
  <c r="A75" i="19" s="1"/>
  <c r="F76" i="19"/>
  <c r="A76" i="19" s="1"/>
  <c r="F2" i="19"/>
  <c r="A2" i="19" s="1"/>
  <c r="F3" i="18"/>
  <c r="A3" i="18" s="1"/>
  <c r="F4" i="18"/>
  <c r="A4" i="18" s="1"/>
  <c r="F5" i="18"/>
  <c r="A5" i="18" s="1"/>
  <c r="F6" i="18"/>
  <c r="A6" i="18" s="1"/>
  <c r="F7" i="18"/>
  <c r="A7" i="18" s="1"/>
  <c r="F8" i="18"/>
  <c r="A8" i="18" s="1"/>
  <c r="F9" i="18"/>
  <c r="A9" i="18" s="1"/>
  <c r="F10" i="18"/>
  <c r="A10" i="18" s="1"/>
  <c r="F11" i="18"/>
  <c r="A11" i="18" s="1"/>
  <c r="F12" i="18"/>
  <c r="A12" i="18" s="1"/>
  <c r="F13" i="18"/>
  <c r="A13" i="18" s="1"/>
  <c r="F14" i="18"/>
  <c r="A14" i="18" s="1"/>
  <c r="F15" i="18"/>
  <c r="A15" i="18" s="1"/>
  <c r="F16" i="18"/>
  <c r="A16" i="18" s="1"/>
  <c r="F17" i="18"/>
  <c r="A17" i="18" s="1"/>
  <c r="F18" i="18"/>
  <c r="A18" i="18" s="1"/>
  <c r="F19" i="18"/>
  <c r="A19" i="18" s="1"/>
  <c r="F20" i="18"/>
  <c r="A20" i="18" s="1"/>
  <c r="F21" i="18"/>
  <c r="A21" i="18" s="1"/>
  <c r="F22" i="18"/>
  <c r="A22" i="18" s="1"/>
  <c r="F23" i="18"/>
  <c r="A23" i="18" s="1"/>
  <c r="F24" i="18"/>
  <c r="A24" i="18" s="1"/>
  <c r="F25" i="18"/>
  <c r="A25" i="18" s="1"/>
  <c r="F26" i="18"/>
  <c r="A26" i="18" s="1"/>
  <c r="F27" i="18"/>
  <c r="A27" i="18" s="1"/>
  <c r="F28" i="18"/>
  <c r="A28" i="18" s="1"/>
  <c r="F29" i="18"/>
  <c r="A29" i="18" s="1"/>
  <c r="F30" i="18"/>
  <c r="A30" i="18" s="1"/>
  <c r="F31" i="18"/>
  <c r="A31" i="18" s="1"/>
  <c r="F32" i="18"/>
  <c r="A32" i="18" s="1"/>
  <c r="F33" i="18"/>
  <c r="A33" i="18" s="1"/>
  <c r="F34" i="18"/>
  <c r="A34" i="18" s="1"/>
  <c r="F35" i="18"/>
  <c r="A35" i="18" s="1"/>
  <c r="F36" i="18"/>
  <c r="A36" i="18" s="1"/>
  <c r="F37" i="18"/>
  <c r="A37" i="18" s="1"/>
  <c r="F38" i="18"/>
  <c r="A38" i="18" s="1"/>
  <c r="F39" i="18"/>
  <c r="A39" i="18" s="1"/>
  <c r="F40" i="18"/>
  <c r="A40" i="18" s="1"/>
  <c r="F41" i="18"/>
  <c r="A41" i="18" s="1"/>
  <c r="F42" i="18"/>
  <c r="A42" i="18" s="1"/>
  <c r="F43" i="18"/>
  <c r="A43" i="18" s="1"/>
  <c r="F44" i="18"/>
  <c r="A44" i="18" s="1"/>
  <c r="F45" i="18"/>
  <c r="A45" i="18" s="1"/>
  <c r="F46" i="18"/>
  <c r="A46" i="18" s="1"/>
  <c r="F47" i="18"/>
  <c r="A47" i="18" s="1"/>
  <c r="F48" i="18"/>
  <c r="A48" i="18" s="1"/>
  <c r="F49" i="18"/>
  <c r="A49" i="18" s="1"/>
  <c r="F50" i="18"/>
  <c r="A50" i="18" s="1"/>
  <c r="F51" i="18"/>
  <c r="A51" i="18" s="1"/>
  <c r="F52" i="18"/>
  <c r="A52" i="18" s="1"/>
  <c r="F53" i="18"/>
  <c r="A53" i="18" s="1"/>
  <c r="F54" i="18"/>
  <c r="A54" i="18" s="1"/>
  <c r="F55" i="18"/>
  <c r="A55" i="18" s="1"/>
  <c r="F56" i="18"/>
  <c r="A56" i="18" s="1"/>
  <c r="F57" i="18"/>
  <c r="A57" i="18" s="1"/>
  <c r="F58" i="18"/>
  <c r="A58" i="18" s="1"/>
  <c r="F59" i="18"/>
  <c r="A59" i="18" s="1"/>
  <c r="F60" i="18"/>
  <c r="A60" i="18" s="1"/>
  <c r="F61" i="18"/>
  <c r="A61" i="18" s="1"/>
  <c r="F62" i="18"/>
  <c r="A62" i="18" s="1"/>
  <c r="F63" i="18"/>
  <c r="A63" i="18" s="1"/>
  <c r="F64" i="18"/>
  <c r="A64" i="18" s="1"/>
  <c r="F65" i="18"/>
  <c r="A65" i="18" s="1"/>
  <c r="F66" i="18"/>
  <c r="A66" i="18" s="1"/>
  <c r="F67" i="18"/>
  <c r="A67" i="18" s="1"/>
  <c r="F68" i="18"/>
  <c r="A68" i="18" s="1"/>
  <c r="F69" i="18"/>
  <c r="A69" i="18" s="1"/>
  <c r="F70" i="18"/>
  <c r="A70" i="18" s="1"/>
  <c r="F71" i="18"/>
  <c r="A71" i="18" s="1"/>
  <c r="F72" i="18"/>
  <c r="A72" i="18" s="1"/>
  <c r="F73" i="18"/>
  <c r="A73" i="18" s="1"/>
  <c r="F74" i="18"/>
  <c r="A74" i="18" s="1"/>
  <c r="F75" i="18"/>
  <c r="A75" i="18" s="1"/>
  <c r="F76" i="18"/>
  <c r="A76" i="18" s="1"/>
  <c r="F2" i="18"/>
  <c r="A2" i="18" s="1"/>
</calcChain>
</file>

<file path=xl/sharedStrings.xml><?xml version="1.0" encoding="utf-8"?>
<sst xmlns="http://schemas.openxmlformats.org/spreadsheetml/2006/main" count="716" uniqueCount="204">
  <si>
    <t>Department of Consumer and Business Services</t>
  </si>
  <si>
    <t>Drug Price Transparency Program</t>
  </si>
  <si>
    <t>Rank</t>
  </si>
  <si>
    <t>National Drug Code(s)</t>
  </si>
  <si>
    <t>Covered Under Pharmacy Benefit, Medical Benefit, or Both</t>
  </si>
  <si>
    <t>Total Annual Plan Spending (Allowed Dollar Amount)</t>
  </si>
  <si>
    <t>Number of Enrollees</t>
  </si>
  <si>
    <t>Total</t>
  </si>
  <si>
    <t>Total Dollars</t>
  </si>
  <si>
    <t>Generic Drugs 
(excluding specialty generics)</t>
  </si>
  <si>
    <t>Brand-name Drugs
(excluding specialty brand-name)</t>
  </si>
  <si>
    <t>Specialty Drugs - generic and brand-name</t>
  </si>
  <si>
    <t>Notes about the data:</t>
  </si>
  <si>
    <t>The number of claims received for the prescription drug in the reporting year.</t>
  </si>
  <si>
    <t>The total payments made under the policy to health care providers on behalf of covered members, including payments made by issuers and member cost sharing.</t>
  </si>
  <si>
    <t>Total Premium Collected</t>
  </si>
  <si>
    <t>Total Member Months</t>
  </si>
  <si>
    <t>Market Totals</t>
  </si>
  <si>
    <t>Impact of Prescription Drugs by Benefit</t>
  </si>
  <si>
    <t>Impact of Prescription Drugs by Drug Category</t>
  </si>
  <si>
    <t>Total Allowed Dollars after Rebates</t>
  </si>
  <si>
    <r>
      <t>Manufacturer Rebates and Other Price Concessions  (</t>
    </r>
    <r>
      <rPr>
        <b/>
        <sz val="11"/>
        <color rgb="FFFF0000"/>
        <rFont val="Arial"/>
        <family val="2"/>
      </rPr>
      <t>Negative</t>
    </r>
    <r>
      <rPr>
        <b/>
        <sz val="11"/>
        <color theme="3"/>
        <rFont val="Arial"/>
        <family val="2"/>
      </rPr>
      <t>)</t>
    </r>
  </si>
  <si>
    <t>Other Expenses Attributed to Prescription Drugs</t>
  </si>
  <si>
    <t>Notes about the Data:</t>
  </si>
  <si>
    <t>Proprietary / Trade name</t>
  </si>
  <si>
    <t>Non-proprietary / Chemical name</t>
  </si>
  <si>
    <t>Reporting Requirement for Health Benefit Plans Issued in Oregon</t>
  </si>
  <si>
    <t>Individual
Small group
Large group</t>
  </si>
  <si>
    <t>National Drug Code (NDC)</t>
  </si>
  <si>
    <t>DPT.RxReporting@dcbs.oregon.gov</t>
  </si>
  <si>
    <t>Questions about these instructions, the reporting requirements, or this template may be sent to the email above or to:</t>
  </si>
  <si>
    <t>Pharmacy Benefit or Medical Benefit (not both)</t>
  </si>
  <si>
    <t>Required reporting of separate prescription drug lists for these lines of business:</t>
  </si>
  <si>
    <t>Market type / line of business</t>
  </si>
  <si>
    <t>The number of enrollees who filed claims for the prescription drug in the reporting year.</t>
  </si>
  <si>
    <t>https://www.oregonlegislature.gov/bills_laws/ors/ors743b.html</t>
  </si>
  <si>
    <t>https://www.fda.gov/drugs/drug-approvals-and-databases/ndc-product-file-definitions</t>
  </si>
  <si>
    <t>The proprietary or non-proprietary name of the drug. Do not report duplicate drugs within the ranked list if there are instances of a proprietary drug name with a suffix (“XR” or “PM”). For drugs with a suffix, include this information within the original ranked listing of the prescription drug.</t>
  </si>
  <si>
    <t>https://www.cms.gov/medicare/payment/all-fee-service-providers/medicare-part-b-drug-average-sales-price/asp-pricing-files</t>
  </si>
  <si>
    <t xml:space="preserve">The 11-digit national drug code (NDC) associated with the prescription drug. Please include all NDCs for the prescription drug separated by a comma, except on the list of each NDC where there is one NDC per row. See the Healthcare Common Procedure Coding System (HCPCS) to NDC crosswalk to identify the NDC, if needed: </t>
  </si>
  <si>
    <t xml:space="preserve">We turned on the protection for each sheet (except for the NDC list) to reduce accidental changes to formulas or labels. There is no password, so you can turn off the protection if needed. Do not use a password, if turning the protection back on. </t>
  </si>
  <si>
    <t>Drug Type</t>
  </si>
  <si>
    <t>Generic</t>
  </si>
  <si>
    <t>Brand</t>
  </si>
  <si>
    <t>Specialty</t>
  </si>
  <si>
    <t>Company</t>
  </si>
  <si>
    <t>Notes</t>
  </si>
  <si>
    <t>Market Type</t>
  </si>
  <si>
    <t>Kaiser Foundation Health Plan of the Northwest</t>
  </si>
  <si>
    <t>Regence Bluecross Blueshield of Oregon</t>
  </si>
  <si>
    <t>Providence Health Plan</t>
  </si>
  <si>
    <t>Moda Health Plan, Inc.</t>
  </si>
  <si>
    <t>PacificSource Health Plans</t>
  </si>
  <si>
    <t>Aetna Life Insurance Company</t>
  </si>
  <si>
    <t>UnitedHealthcare Insurance Company</t>
  </si>
  <si>
    <t>Cigna Health and Life Insurance Company</t>
  </si>
  <si>
    <t>Health Net Health Plan of Oregon, Inc.</t>
  </si>
  <si>
    <t>Samaritan Health Plans, Inc.</t>
  </si>
  <si>
    <t>Bridgespan Health Company</t>
  </si>
  <si>
    <t>Small Group Market</t>
  </si>
  <si>
    <t>Large Group Market</t>
  </si>
  <si>
    <t>Individual Market</t>
  </si>
  <si>
    <t>ID</t>
  </si>
  <si>
    <t>Section</t>
  </si>
  <si>
    <t>Data Point</t>
  </si>
  <si>
    <t>Data Quality or Limitation Notes</t>
  </si>
  <si>
    <t>Most Prescribed - Generic</t>
  </si>
  <si>
    <t>Most Prescribed - Brand Name</t>
  </si>
  <si>
    <t>Most Prescribed - Specialty</t>
  </si>
  <si>
    <t>Most Costly - Generic</t>
  </si>
  <si>
    <t>Most Costly - Brand Name</t>
  </si>
  <si>
    <t>Most Costly - Specialty</t>
  </si>
  <si>
    <t>Greatest Increase - Generic</t>
  </si>
  <si>
    <t>Greatest Increase - Brand Name</t>
  </si>
  <si>
    <t>Greatest Increase - Specialty</t>
  </si>
  <si>
    <t>Impact on Rates</t>
  </si>
  <si>
    <t>Description of rebates and other price concessions</t>
  </si>
  <si>
    <t>Carrier ID</t>
  </si>
  <si>
    <t>Carrier</t>
  </si>
  <si>
    <t>Carrier Abbreviation</t>
  </si>
  <si>
    <t>Market</t>
  </si>
  <si>
    <t>Market Abbreviation</t>
  </si>
  <si>
    <t>SG</t>
  </si>
  <si>
    <t>LG</t>
  </si>
  <si>
    <t>IND</t>
  </si>
  <si>
    <t>ATN</t>
  </si>
  <si>
    <t>CGN</t>
  </si>
  <si>
    <t>MDA</t>
  </si>
  <si>
    <t>BSP</t>
  </si>
  <si>
    <t>PCS</t>
  </si>
  <si>
    <t>HNT</t>
  </si>
  <si>
    <t>KSR</t>
  </si>
  <si>
    <t>PRV</t>
  </si>
  <si>
    <t>RGC</t>
  </si>
  <si>
    <t>SMT</t>
  </si>
  <si>
    <t>UHC</t>
  </si>
  <si>
    <t>Table Type</t>
  </si>
  <si>
    <t>MP</t>
  </si>
  <si>
    <t>MC</t>
  </si>
  <si>
    <t>GI</t>
  </si>
  <si>
    <t>C-00004</t>
  </si>
  <si>
    <t>ALIC</t>
  </si>
  <si>
    <t>C-00002</t>
  </si>
  <si>
    <t>BSH</t>
  </si>
  <si>
    <t>C-00012</t>
  </si>
  <si>
    <t>CHLIC</t>
  </si>
  <si>
    <t>C-00001</t>
  </si>
  <si>
    <t>HNOR</t>
  </si>
  <si>
    <t>C-00003</t>
  </si>
  <si>
    <t>KFHPN</t>
  </si>
  <si>
    <t>C-00005</t>
  </si>
  <si>
    <t>MH</t>
  </si>
  <si>
    <t>C-00006</t>
  </si>
  <si>
    <t>PSHP</t>
  </si>
  <si>
    <t>C-00007</t>
  </si>
  <si>
    <t>PHP</t>
  </si>
  <si>
    <t>C-00008</t>
  </si>
  <si>
    <t>RBCBSO</t>
  </si>
  <si>
    <t>C-00009</t>
  </si>
  <si>
    <t>SHP</t>
  </si>
  <si>
    <t>C-00011</t>
  </si>
  <si>
    <t>UHIC</t>
  </si>
  <si>
    <t>PDAB System</t>
  </si>
  <si>
    <t>Company ID</t>
  </si>
  <si>
    <t>Company Abbreviation</t>
  </si>
  <si>
    <t>Table</t>
  </si>
  <si>
    <t>Most Prescribed</t>
  </si>
  <si>
    <t>Most Costly</t>
  </si>
  <si>
    <t>Greatest Increase</t>
  </si>
  <si>
    <t>Table Abbreviation</t>
  </si>
  <si>
    <t>G</t>
  </si>
  <si>
    <t>B</t>
  </si>
  <si>
    <t>S</t>
  </si>
  <si>
    <t>Drug Type Abbreviation</t>
  </si>
  <si>
    <t>Reporting includes prescription drugs reimbursed by the insurer under pharmacy and medical benefits for health benefit plans issued in this state. Report company information and all of the following for each line of business:</t>
  </si>
  <si>
    <t>Definitions</t>
  </si>
  <si>
    <t>Company Information</t>
  </si>
  <si>
    <t>Company Name (select from list)</t>
  </si>
  <si>
    <t>Market Type (select from list)</t>
  </si>
  <si>
    <t>Reporting Year</t>
  </si>
  <si>
    <t>Primary Contact Name</t>
  </si>
  <si>
    <t>Primary Job Title</t>
  </si>
  <si>
    <t>Primary Phone</t>
  </si>
  <si>
    <t>Primary Email</t>
  </si>
  <si>
    <t>Secondary Contact Name (optional)</t>
  </si>
  <si>
    <t>Secondary Job Title</t>
  </si>
  <si>
    <t>Secondary Phone</t>
  </si>
  <si>
    <t>Secondary Email</t>
  </si>
  <si>
    <t>Notes &amp; Rebates etc list</t>
  </si>
  <si>
    <t>Authorizing Authority Name</t>
  </si>
  <si>
    <t>Authorizing Authority Job Title</t>
  </si>
  <si>
    <t>Authorizing Authority Phone Number</t>
  </si>
  <si>
    <t>Authorizing Authority Email</t>
  </si>
  <si>
    <t>Technical Contact Name</t>
  </si>
  <si>
    <t>Technical Contact Job Title</t>
  </si>
  <si>
    <t>Technical Contact Phone Number</t>
  </si>
  <si>
    <t>Technical Contact Email</t>
  </si>
  <si>
    <t>NAIC Code</t>
  </si>
  <si>
    <t xml:space="preserve">* Were a licensed insurance company, health care services contractor, or health maintenance organization that issued health benefit plans as defined in ORS 743B.005(16) in this state.
</t>
  </si>
  <si>
    <t>Due Date: May 1, 2026</t>
  </si>
  <si>
    <t xml:space="preserve">Year over Year Increase
(2025 - 2024) </t>
  </si>
  <si>
    <t xml:space="preserve">1. The 25 most prescribed drugs (orange tab).
2. The 25 most costly drugs -- considering total annual spending and net impact of any rebates or other price concessions (green tab).
3. The 25 drugs that have caused the greatest increase in total plan spending from the prior year to the year being reported -- considering total annual spending and net impact of any rebates or other price concessions (yellow tab). 
4. The impact of the costs of prescription drugs on premium rates, on a per member, per month basis, including the net impact of any rebates or other price concessions, if applicable (blue tab).
5. Include a list of each NDC reported on the top 25 lists with their corresponding counts and spending (brown tab). 
</t>
  </si>
  <si>
    <t xml:space="preserve">Covered under pharmacy or medical benefit or both: </t>
  </si>
  <si>
    <t>Health benefit plan:</t>
  </si>
  <si>
    <t>National Drug Code:</t>
  </si>
  <si>
    <t>Number of enrollees:</t>
  </si>
  <si>
    <t>Prescription drug name (proprietary / trade name; non-proprietary / chemical name):</t>
  </si>
  <si>
    <t xml:space="preserve">Total annual plan spending: </t>
  </si>
  <si>
    <t>NDC (FDA)                                     11-character NDC (NCPDP)</t>
  </si>
  <si>
    <t xml:space="preserve">* The method(s) used to determine the impact of rebates and other price concessions on total annual spend.
* The estimated magnitude of rebates and price concessions on total annual spend.
* Any limitations to the methodology used to determine the impact of rebates and other price concessions on total 
       annual spend.
</t>
  </si>
  <si>
    <t>* The method(s) used to determine the impact of rebates and other price concessions on total annual spend.
* The estimated magnitude of rebates and price concessions on total annual spend.
* Any limitations to the methodology used to determine the impact of rebates and other price concessions on      
  total annual spend.</t>
  </si>
  <si>
    <r>
      <t>4-4-2 (9999-9999-99)                       5-4-2 (</t>
    </r>
    <r>
      <rPr>
        <b/>
        <sz val="10"/>
        <color rgb="FFC00000"/>
        <rFont val="Arial"/>
        <family val="2"/>
      </rPr>
      <t>0</t>
    </r>
    <r>
      <rPr>
        <sz val="10"/>
        <color theme="1"/>
        <rFont val="Arial"/>
        <family val="2"/>
      </rPr>
      <t>9999999999)</t>
    </r>
  </si>
  <si>
    <r>
      <t>5-3-2 (99999-999-99)                       5-4-2 (99999</t>
    </r>
    <r>
      <rPr>
        <b/>
        <sz val="10"/>
        <color rgb="FFC00000"/>
        <rFont val="Arial"/>
        <family val="2"/>
      </rPr>
      <t>0</t>
    </r>
    <r>
      <rPr>
        <sz val="10"/>
        <color theme="1"/>
        <rFont val="Arial"/>
        <family val="2"/>
      </rPr>
      <t>99999)</t>
    </r>
  </si>
  <si>
    <r>
      <t>5-4-1 (99999-9999-9)                       5-4-2 (999999999</t>
    </r>
    <r>
      <rPr>
        <b/>
        <sz val="10"/>
        <color rgb="FFC00000"/>
        <rFont val="Arial"/>
        <family val="2"/>
      </rPr>
      <t>0</t>
    </r>
    <r>
      <rPr>
        <sz val="10"/>
        <color theme="1"/>
        <rFont val="Arial"/>
        <family val="2"/>
      </rPr>
      <t xml:space="preserve">9)
</t>
    </r>
  </si>
  <si>
    <r>
      <rPr>
        <b/>
        <sz val="10"/>
        <color theme="1"/>
        <rFont val="Arial"/>
        <family val="2"/>
      </rPr>
      <t xml:space="preserve">Top 25 most prescribed drugs:
</t>
    </r>
    <r>
      <rPr>
        <sz val="10"/>
        <color theme="1"/>
        <rFont val="Arial"/>
        <family val="2"/>
      </rPr>
      <t xml:space="preserve">
The most prescribed drugs are required to be reported by the number of claims received. This must include prescription drugs covered under both the pharmacy and medical benefits. This information is in a drop-down menu this year.
Drugs are ranked beginning with highest numbers of prescription drug claims for each category of drug – generic, brand-name, and specialty.
Report the drug once within the list under name of the drug if the drug appears multiple times as a different NDC or in a modified-release dosage of the drug (i.e. XR or IR). 
</t>
    </r>
  </si>
  <si>
    <r>
      <rPr>
        <b/>
        <sz val="10"/>
        <color theme="1"/>
        <rFont val="Arial"/>
        <family val="2"/>
      </rPr>
      <t xml:space="preserve">Top 25 most costly drugs
</t>
    </r>
    <r>
      <rPr>
        <sz val="10"/>
        <color theme="1"/>
        <rFont val="Arial"/>
        <family val="2"/>
      </rPr>
      <t xml:space="preserve">
The most costly drugs are required to be reported by prescription drug products, from both pharmacy and medical benefits, contributing the largest cost to total annual spending. This list must consider the net impact of any rebates or other price concessions that have or will impact the total annual spending for the year reported. Drugs are ranked beginning with the drug causing the largest cost to total annual spending, when factoring in the impact of rebates and price concessions.
Report the drug once within the list under name of the drug if the drug appears multiple times as a different NDC or in a modified-release dosage of the drug (i.e. XR or IR). 
The impact of rebates and other price concessions on total annual spend for the most costly drugs is reported as a brief narrative specifying:</t>
    </r>
  </si>
  <si>
    <r>
      <rPr>
        <b/>
        <sz val="10"/>
        <color theme="1"/>
        <rFont val="Arial"/>
        <family val="2"/>
      </rPr>
      <t xml:space="preserve">Top 25 drugs causing the greatest increase in total plan spending one year to the next
</t>
    </r>
    <r>
      <rPr>
        <sz val="10"/>
        <color theme="1"/>
        <rFont val="Arial"/>
        <family val="2"/>
      </rPr>
      <t xml:space="preserve">
Carriers are required to report the prescription drugs causing greatest increase in total plan spending from the current experience period to the previous experience period. This list must consider total annual spending including the net impact of any rebates or other price concessions. This information will be reported by drug name and NDC in the ‘Greatest Increase’ tab.
Drugs are ranked beginning with the drug causing the largest year over year increase, when factoring in the impact of rebates and price concessions.
Report the drug once within the list under name of the drug if the drug appears multiple times as a different NDC or in a modified-release dosage of the drug (i.e. XR or IR).
Year over year increase is reported as the total annual spending from the previous year minus the total annual spend from two years prior to the reporting year. For example – during the </t>
    </r>
    <r>
      <rPr>
        <b/>
        <sz val="10"/>
        <color theme="1"/>
        <rFont val="Arial"/>
        <family val="2"/>
      </rPr>
      <t>2026</t>
    </r>
    <r>
      <rPr>
        <sz val="10"/>
        <color theme="1"/>
        <rFont val="Arial"/>
        <family val="2"/>
      </rPr>
      <t xml:space="preserve"> reporting year, the year over year increase would be the total annual spend from </t>
    </r>
    <r>
      <rPr>
        <b/>
        <sz val="10"/>
        <color theme="1"/>
        <rFont val="Arial"/>
        <family val="2"/>
      </rPr>
      <t>2025</t>
    </r>
    <r>
      <rPr>
        <sz val="10"/>
        <color theme="1"/>
        <rFont val="Arial"/>
        <family val="2"/>
      </rPr>
      <t xml:space="preserve"> minus to the total annual spend from </t>
    </r>
    <r>
      <rPr>
        <b/>
        <sz val="10"/>
        <color theme="1"/>
        <rFont val="Arial"/>
        <family val="2"/>
      </rPr>
      <t>2024</t>
    </r>
    <r>
      <rPr>
        <sz val="10"/>
        <color theme="1"/>
        <rFont val="Arial"/>
        <family val="2"/>
      </rPr>
      <t>.
The impact of rebates and other price concessions on total annual spend is reported as a brief narrative specifying:</t>
    </r>
  </si>
  <si>
    <r>
      <rPr>
        <b/>
        <sz val="10"/>
        <color theme="1"/>
        <rFont val="Arial"/>
        <family val="2"/>
      </rPr>
      <t xml:space="preserve">Please skip any entry that has Year-over-Year increase reported equal to the total annual spending from the same year. </t>
    </r>
    <r>
      <rPr>
        <sz val="10"/>
        <color theme="1"/>
        <rFont val="Arial"/>
        <family val="2"/>
      </rPr>
      <t xml:space="preserve"> </t>
    </r>
    <r>
      <rPr>
        <b/>
        <sz val="10"/>
        <color theme="1"/>
        <rFont val="Arial"/>
        <family val="2"/>
      </rPr>
      <t xml:space="preserve">Reminder: This is for increases, so do not report drugs that did not have any spend in 2024.
</t>
    </r>
  </si>
  <si>
    <r>
      <rPr>
        <b/>
        <sz val="10"/>
        <color theme="1"/>
        <rFont val="Arial"/>
        <family val="2"/>
      </rPr>
      <t xml:space="preserve">Impact of Prescription Drugs on Premium Rates
</t>
    </r>
    <r>
      <rPr>
        <sz val="10"/>
        <color theme="1"/>
        <rFont val="Arial"/>
        <family val="2"/>
      </rPr>
      <t xml:space="preserve">
The impact of costs of prescription drugs on premium rates will be reported according to the outlined methodology in three sections: Market Totals, Impact of Prescription Drugs by Drug Category, and Impact of Prescription Drugs by Benefit.
This analysis of impact of costs must consider total annual spending including the net impact of any rebates or other price concessions in reference to </t>
    </r>
    <r>
      <rPr>
        <b/>
        <sz val="10"/>
        <color theme="1"/>
        <rFont val="Arial"/>
        <family val="2"/>
      </rPr>
      <t>2025</t>
    </r>
    <r>
      <rPr>
        <sz val="10"/>
        <color theme="1"/>
        <rFont val="Arial"/>
        <family val="2"/>
      </rPr>
      <t xml:space="preserve"> spending. Any notes about the narrative analysis and any limitations should be reported to the department. This information will be reported in the ‘Impact on Rates’ tab. </t>
    </r>
  </si>
  <si>
    <r>
      <rPr>
        <u/>
        <sz val="10"/>
        <color theme="1"/>
        <rFont val="Arial"/>
        <family val="2"/>
      </rPr>
      <t>Impact of Prescription Drugs by Benefit:</t>
    </r>
    <r>
      <rPr>
        <sz val="10"/>
        <color theme="1"/>
        <rFont val="Arial"/>
        <family val="2"/>
      </rPr>
      <t xml:space="preserve"> These fields should be calculated differently from the fields in the previous section. In the first two Total Dollars fields (“Amount Paid […] under Pharmacy Benefit” and “Amount Paid […] under Medical Benefit”), the impact of rebates and other price concessions should NOT be included.
The Total Dollars amount reported in the “Manufacturer rebates and other price concessions” field should be negative. If it is not negative, the field will become highlighted in red.
Summing those three Total Dollars fields (the two “Amounts Paid” fields and the “Manufacturer rebates and other price concessions” field) should give the total paid by the insurer in this market after rebates. In other words, the sum of the first three Total Dollars fields should equal the “Total” Total Dollars Paid by Carrier after Rebates field on the previous page, Impact of Prescription Drugs by Drug Category. If these fields are not equal, that “Total” field will become highlighted in red.</t>
    </r>
  </si>
  <si>
    <r>
      <rPr>
        <b/>
        <sz val="10"/>
        <color theme="1"/>
        <rFont val="Arial"/>
        <family val="2"/>
      </rPr>
      <t>List of each NDC</t>
    </r>
    <r>
      <rPr>
        <sz val="10"/>
        <color theme="1"/>
        <rFont val="Arial"/>
        <family val="2"/>
      </rPr>
      <t xml:space="preserve">
For each NDC included in reporting, provide: </t>
    </r>
  </si>
  <si>
    <r>
      <rPr>
        <u/>
        <sz val="10"/>
        <color theme="1"/>
        <rFont val="Arial"/>
        <family val="2"/>
      </rPr>
      <t>Note:</t>
    </r>
    <r>
      <rPr>
        <sz val="10"/>
        <color theme="1"/>
        <rFont val="Arial"/>
        <family val="2"/>
      </rPr>
      <t xml:space="preserve"> That the amount on a row for any of the top 25 lists should match the sum of the individual amounts for each NDC on this list. For example, a row on the top 25 generic most costly includes 5 different NDCs for the drug being reported, so the total from those 5 NDCs on the List of each NDC must match the amounts on that row. Cell protections below the table have been removed if you need to expand the number of rows on the form's table.</t>
    </r>
    <r>
      <rPr>
        <b/>
        <sz val="10"/>
        <color theme="1"/>
        <rFont val="Arial"/>
        <family val="2"/>
      </rPr>
      <t xml:space="preserve"> Enter the information for each NDC included on a report being submitted</t>
    </r>
    <r>
      <rPr>
        <sz val="10"/>
        <color theme="1"/>
        <rFont val="Arial"/>
        <family val="2"/>
      </rPr>
      <t xml:space="preserve">. While pharmacy and medical are combined on the top 25 lists, do not combine them on this NDC list. If an NDC has both a pharmacy benefit and a medical benefit, use separate lines for these amounts. </t>
    </r>
  </si>
  <si>
    <t>* For the generic drugs lists, aggregate all non-specialty generic NDCs with the same first 10 GPI digits.
* For the brand-name drugs lists, aggregate all non-specialty brand-name NDCs with the same first 10 GPI digits AND the same manufacturer.
* For the specialty drugs lists, aggregate specialty generic and brand-name drugs separately in the same manner as done for non-specialty drugs. If you have claims for both generic NDCs and brand-name NDCs of a drug, aggregate the generic NDCs separately from the brand-name NDCs. Do not mix generic and brand-name NDCs in a single list row. Aggregated brand-name NDCs should all have the same brand name.</t>
  </si>
  <si>
    <r>
      <rPr>
        <b/>
        <sz val="10"/>
        <color theme="1"/>
        <rFont val="Arial"/>
        <family val="2"/>
      </rPr>
      <t>Taran Heins</t>
    </r>
    <r>
      <rPr>
        <sz val="10"/>
        <color theme="1"/>
        <rFont val="Arial"/>
        <family val="2"/>
      </rPr>
      <t xml:space="preserve">
(He / Him)
Research Analyst
Drug Price Transparency Program
Taran.Heins@dcbs.oregon.gov || 971-901-2943</t>
    </r>
  </si>
  <si>
    <r>
      <rPr>
        <b/>
        <sz val="10"/>
        <color theme="1"/>
        <rFont val="Arial"/>
        <family val="2"/>
      </rPr>
      <t>Sofia Parra</t>
    </r>
    <r>
      <rPr>
        <sz val="10"/>
        <color theme="1"/>
        <rFont val="Arial"/>
        <family val="2"/>
      </rPr>
      <t xml:space="preserve">
(She / Her)
Program Coordinator
Drug Price Transparency Program
Sofia.E.Parra@dcbs.oregon.gov || 503-983-0447</t>
    </r>
  </si>
  <si>
    <r>
      <t xml:space="preserve">Calendar year </t>
    </r>
    <r>
      <rPr>
        <b/>
        <sz val="12"/>
        <color theme="1"/>
        <rFont val="Arial"/>
        <family val="2"/>
      </rPr>
      <t>2025</t>
    </r>
    <r>
      <rPr>
        <sz val="12"/>
        <color theme="1"/>
        <rFont val="Arial"/>
        <family val="2"/>
      </rPr>
      <t xml:space="preserve"> prescription drug costs</t>
    </r>
  </si>
  <si>
    <t>Reporting for the 2025 Calendar Year</t>
  </si>
  <si>
    <t>Number of Prescriptions Claimed</t>
  </si>
  <si>
    <t>The Prescription Drug Transparency Act (enacted in 2018 and amended in 2023 by SB 192) requires insurers who issue health benefit plans in Oregon to provide information regarding prescription drug costs. OAR 836-053-1630 explains that this reporting requirement applies to insurers who during 2025:</t>
  </si>
  <si>
    <r>
      <t xml:space="preserve">Insurers will provide reports for each line of business using a separate template and for the category of drug: generic, brand-name, and specialty drugs. Include data on prescription drugs under pharmacy and medical benefits. This information is due by </t>
    </r>
    <r>
      <rPr>
        <b/>
        <sz val="10"/>
        <color theme="1"/>
        <rFont val="Arial"/>
        <family val="2"/>
      </rPr>
      <t>May 1, 2026.</t>
    </r>
    <r>
      <rPr>
        <sz val="10"/>
        <color theme="1"/>
        <rFont val="Arial"/>
        <family val="2"/>
      </rPr>
      <t xml:space="preserve"> Since this reporting is no longer linked to rate review, do not submit it through SERFF. Email the completed Excel template for each line of business and to the DPT program using this email: </t>
    </r>
  </si>
  <si>
    <r>
      <rPr>
        <sz val="10"/>
        <color rgb="FFC00000"/>
        <rFont val="Arial"/>
        <family val="2"/>
      </rPr>
      <t>Template changes for 2026:</t>
    </r>
    <r>
      <rPr>
        <sz val="10"/>
        <color theme="1"/>
        <rFont val="Arial"/>
        <family val="2"/>
      </rPr>
      <t xml:space="preserve"> For those who have filed in prior years, there are changes to this year's template:</t>
    </r>
    <r>
      <rPr>
        <strike/>
        <sz val="10"/>
        <color theme="1"/>
        <rFont val="Arial"/>
        <family val="2"/>
      </rPr>
      <t xml:space="preserve"> 
</t>
    </r>
    <r>
      <rPr>
        <sz val="10"/>
        <color theme="1"/>
        <rFont val="Arial"/>
        <family val="2"/>
      </rPr>
      <t>* Restructured instructions and added clarifications. 
* Minor structural changes to improve document accessability.
* The character separating each NDC should be a semicolon (;) instead of the comma (,).
* Changed the specialty drug price threshold to $950 for a thirty-day supply.</t>
    </r>
  </si>
  <si>
    <t>Per ORS 743B.005(16): (A) Hospital expense, medical expense or hospital or medical expense policy or certificate; 
(B) Subscriber contract of a health care service contractor as defined in ORS 750.005; or
(C) Plan provided by a multiple employer welfare arrangement or by another benefit arrangement defined in the federal Employee Retirement Income Security Act of 1974, as amended, to the extent that the plan is subject to state regulation. See ORS 743B.005(16)(b) for a list that is not included in the above definition.</t>
  </si>
  <si>
    <r>
      <rPr>
        <b/>
        <sz val="10"/>
        <color theme="1"/>
        <rFont val="Arial"/>
        <family val="2"/>
      </rPr>
      <t>General instructions and information:</t>
    </r>
    <r>
      <rPr>
        <sz val="10"/>
        <color theme="1"/>
        <rFont val="Arial"/>
        <family val="2"/>
      </rPr>
      <t xml:space="preserve">
This template contains a separate tab for the following lists: Most Prescribed, Most Costly, Greatest Increase, Impact on Rates, and List of each NDC. These need to be filled out on a separate template for each market type being reported. Once completed, submit the completed Excel template for each market.       
On the Most Prescribed, Most Costly, and Greatest Increase tabs, there are separate lists for </t>
    </r>
    <r>
      <rPr>
        <i/>
        <sz val="10"/>
        <color theme="1"/>
        <rFont val="Arial"/>
        <family val="2"/>
      </rPr>
      <t>generic</t>
    </r>
    <r>
      <rPr>
        <sz val="10"/>
        <color theme="1"/>
        <rFont val="Arial"/>
        <family val="2"/>
      </rPr>
      <t xml:space="preserve"> prescription drugs, </t>
    </r>
    <r>
      <rPr>
        <i/>
        <sz val="10"/>
        <color theme="1"/>
        <rFont val="Arial"/>
        <family val="2"/>
      </rPr>
      <t>brand-name</t>
    </r>
    <r>
      <rPr>
        <sz val="10"/>
        <color theme="1"/>
        <rFont val="Arial"/>
        <family val="2"/>
      </rPr>
      <t xml:space="preserve"> prescription drugs, and </t>
    </r>
    <r>
      <rPr>
        <i/>
        <sz val="10"/>
        <color theme="1"/>
        <rFont val="Arial"/>
        <family val="2"/>
      </rPr>
      <t>specialty</t>
    </r>
    <r>
      <rPr>
        <sz val="10"/>
        <color theme="1"/>
        <rFont val="Arial"/>
        <family val="2"/>
      </rPr>
      <t xml:space="preserve"> prescription drugs. In total, this template includes fields for nine different top 25 lists. Note that specialty drugs are those that cost more than </t>
    </r>
    <r>
      <rPr>
        <b/>
        <sz val="10"/>
        <color theme="1"/>
        <rFont val="Arial"/>
        <family val="2"/>
      </rPr>
      <t>$950</t>
    </r>
    <r>
      <rPr>
        <sz val="10"/>
        <color theme="1"/>
        <rFont val="Arial"/>
        <family val="2"/>
      </rPr>
      <t xml:space="preserve"> for a 30 day supply for 2025.
When compiling the top 25 lists, include all claims for prescription drugs under the pharmacy benefit </t>
    </r>
    <r>
      <rPr>
        <b/>
        <sz val="10"/>
        <color theme="1"/>
        <rFont val="Arial"/>
        <family val="2"/>
      </rPr>
      <t>and</t>
    </r>
    <r>
      <rPr>
        <sz val="10"/>
        <color theme="1"/>
        <rFont val="Arial"/>
        <family val="2"/>
      </rPr>
      <t xml:space="preserve"> the medical benefit. For the List of each NDC, separately list the pharmacy benefit from the medical benefit for each NDC, if it has both. 
Submit the completed Excel template for each market by email to DPT.RxReporting@DCBS.oregon.gov. 
</t>
    </r>
    <r>
      <rPr>
        <u/>
        <sz val="10"/>
        <color theme="1"/>
        <rFont val="Arial"/>
        <family val="2"/>
      </rPr>
      <t xml:space="preserve">NDCs and drug names: </t>
    </r>
    <r>
      <rPr>
        <sz val="10"/>
        <color theme="1"/>
        <rFont val="Arial"/>
        <family val="2"/>
      </rPr>
      <t xml:space="preserve">
Enter the NDC in the 11-digit National Council for Prescription Drug Programs (NCPDP) format. This identifies the labeler, product, and trade package size by unique code for the U.S. Food and Drug Administration (FDA) and the manufacturer.</t>
    </r>
    <r>
      <rPr>
        <b/>
        <sz val="10"/>
        <color theme="1"/>
        <rFont val="Arial"/>
        <family val="2"/>
      </rPr>
      <t>Please use a semicolon (;) to separate each 11 digit NDC in each list.</t>
    </r>
    <r>
      <rPr>
        <sz val="10"/>
        <color theme="1"/>
        <rFont val="Arial"/>
        <family val="2"/>
      </rPr>
      <t xml:space="preserve"> Most common conversions:</t>
    </r>
  </si>
  <si>
    <t>The proprietary (trade) name of a drug should only appear once in any top 25 list. If there are claims for multiple NDCs of a single drug, those claims should be aggregated into a single row of the list, and all of those NDCs should be reported in the “National Drug Code(s)” cell of that row. That includes modified-release dosages of the drug (e.g. extended release tablets). When reporting multiple NDCs for a single drug, separate them by commas. 
Here is an example of how NDCs could be aggregated in practice with the help of their associated Medi-Span Generic Product Identifier (GPI):</t>
  </si>
  <si>
    <t>Drugs should not be listed in more than one top 25 list within the same tab (sheet). For example, a trade name should not appear on the Brand-Name Drugs list and also on the Specialty Drugs list on the Most Prescribed tab. If a 30-day supply of the drug (or a full course of treatment lasting less than 30 days) has an equivalent list price of $950 or more (OAR 836-200-0505), then that drug should only appear on the Specialty Drugs list.  
Once the Most Prescribed, Most Costly, Greatest Increase, and Impact on Rates tabs are complete, list each NDC being reported on the "List of each NDC" tab. A top 25 list will usually include multiple NDCs for a drug on a row, however this list should include only one NDC per line. 
Please submit one report for each applicable market to your company (Small Group, Large Group, and Individual). If there is not enough utilization within your company to fill all 25 table rows, please input N/A within the applicable table row. Please do not shorten or abbreviate drug names within these tables. Finally, please fill out the Company Information tab by selecting the appropriate company name and market within the drop down menus, and fill out the contact information. Authorizing Authority refers to management-type positions, and Technical Contact refers to analyst-type positions.</t>
  </si>
  <si>
    <r>
      <rPr>
        <u/>
        <sz val="10"/>
        <color theme="1"/>
        <rFont val="Arial"/>
        <family val="2"/>
      </rPr>
      <t>Market Totals:</t>
    </r>
    <r>
      <rPr>
        <sz val="10"/>
        <color theme="1"/>
        <rFont val="Arial"/>
        <family val="2"/>
      </rPr>
      <t xml:space="preserve"> Report the total dollars in premium collected by the insurer for this market and the total number of member-months for its policyholders in this market.
</t>
    </r>
    <r>
      <rPr>
        <u/>
        <sz val="10"/>
        <color theme="1"/>
        <rFont val="Arial"/>
        <family val="2"/>
      </rPr>
      <t>Impact of Prescription Drugs by Drug Category:</t>
    </r>
    <r>
      <rPr>
        <sz val="10"/>
        <color theme="1"/>
        <rFont val="Arial"/>
        <family val="2"/>
      </rPr>
      <t xml:space="preserve"> In the Total Dollars Paid by Carrier after Rebates fields here, report dollars spent by the insurer for prescription drug claims in the pharmacy and medical benefits including the net impact of any rebates and other price concessions, if applicable. In the Total Allowed Dollars after Rebates fields here, report total allowed dollars for prescription drug claims in the pharmacy and medical benefits including the net impact of any rebates and other price concessions, if applicable. All dollar amounts should reflect the total spent after all rebates and price concessions have been applied.
</t>
    </r>
  </si>
  <si>
    <t>Note: The Total Dollars Paid by Insurer After Rebates across all drug categories (the "Total" cell on the page above) should match the sum of the cells for Amount Paid under Pharmacy Benefit, Amount Paid under Medical Benfit, and Manufacturer Rebates and Other Price Concessions on this page.
Note: The manufacturer rebates field should be negative.</t>
  </si>
  <si>
    <t>Total Dollars Paid by Insurer after Rebates</t>
  </si>
  <si>
    <t>Amount Paid by Insurer for Prescription Drugs under Pharmacy Benefit</t>
  </si>
  <si>
    <t>Amount Paid by Insurer for Prescription Drugs under Medical Benefit</t>
  </si>
  <si>
    <t>Note: The Total Dollars Paid by Insurer After Rebates across all drug categories (the "Total" cell) on this page should match the sum of the cells for Amount Paid under Pharmacy Benefit, Amount Paid under Medical Benfit, and Manufacturer Rebates and Other Price Concessions on the page below.</t>
  </si>
  <si>
    <t>Number of prescriptions claimed:</t>
  </si>
  <si>
    <r>
      <t xml:space="preserve">* Market type or line of business.
* Proprietary and non-proprietary names.
* Indicate whether the amounts are from pharmacy benefits or medical benefits. 
      </t>
    </r>
    <r>
      <rPr>
        <u/>
        <sz val="10"/>
        <color theme="1"/>
        <rFont val="Arial"/>
        <family val="2"/>
      </rPr>
      <t>Important:</t>
    </r>
    <r>
      <rPr>
        <sz val="10"/>
        <color theme="1"/>
        <rFont val="Arial"/>
        <family val="2"/>
      </rPr>
      <t xml:space="preserve"> Use a separate line for each, if an NDC has prescriptions from both pharmacy and medical benefits    
      (these are combined on the top 25 lists, but separate here).  
* Number of prescriptions claimed.
* Number of enrollees.
* Amount of total spending.</t>
    </r>
  </si>
  <si>
    <t>Specify whether the prescription drug was prescribed under the pharmacy benefit, medical benefit, or both. Note to separately list pharmacy from medical on the List of each NDC, if there are both Pharmacy and Medical Benefits for a single NDC.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</si>
</sst>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quot;$&quot;#,##0.00"/>
  </numFmts>
  <fonts count="24" x14ac:knownFonts="1">
    <font>
      <sz val="10"/>
      <color theme="1"/>
      <name val="Arial"/>
      <family val="2"/>
    </font>
    <font>
      <sz val="18"/>
      <color theme="3"/>
      <name val="Calibri Light"/>
      <family val="2"/>
      <scheme val="major"/>
    </font>
    <font>
      <b/>
      <sz val="11"/>
      <color theme="3"/>
      <name val="Arial"/>
      <family val="2"/>
    </font>
    <font>
      <sz val="10"/>
      <color theme="1"/>
      <name val="Arial"/>
      <family val="2"/>
    </font>
    <font>
      <sz val="10"/>
      <color rgb="FF9C6500"/>
      <name val="Arial"/>
      <family val="2"/>
    </font>
    <font>
      <b/>
      <sz val="10"/>
      <color theme="1"/>
      <name val="Arial"/>
      <family val="2"/>
    </font>
    <font>
      <sz val="12"/>
      <color theme="1"/>
      <name val="Arial"/>
      <family val="2"/>
    </font>
    <font>
      <b/>
      <sz val="12"/>
      <color theme="1"/>
      <name val="Arial"/>
      <family val="2"/>
    </font>
    <font>
      <b/>
      <sz val="11"/>
      <name val="Arial"/>
      <family val="2"/>
    </font>
    <font>
      <b/>
      <sz val="11"/>
      <color rgb="FFFF0000"/>
      <name val="Arial"/>
      <family val="2"/>
    </font>
    <font>
      <b/>
      <sz val="11"/>
      <color theme="0"/>
      <name val="Arial"/>
      <family val="2"/>
    </font>
    <font>
      <u/>
      <sz val="10"/>
      <color theme="10"/>
      <name val="Arial"/>
      <family val="2"/>
    </font>
    <font>
      <sz val="10"/>
      <color rgb="FFC00000"/>
      <name val="Arial"/>
      <family val="2"/>
    </font>
    <font>
      <sz val="14"/>
      <color theme="1"/>
      <name val="Arial"/>
      <family val="2"/>
    </font>
    <font>
      <sz val="14"/>
      <color rgb="FFC00000"/>
      <name val="Arial"/>
      <family val="2"/>
    </font>
    <font>
      <sz val="12"/>
      <color theme="1"/>
      <name val="Calibri"/>
      <family val="2"/>
      <scheme val="minor"/>
    </font>
    <font>
      <b/>
      <sz val="12"/>
      <color theme="0"/>
      <name val="Calibri"/>
      <family val="2"/>
      <scheme val="minor"/>
    </font>
    <font>
      <sz val="8"/>
      <name val="Arial"/>
      <family val="2"/>
    </font>
    <font>
      <strike/>
      <sz val="10"/>
      <color theme="1"/>
      <name val="Arial"/>
      <family val="2"/>
    </font>
    <font>
      <i/>
      <sz val="10"/>
      <color theme="1"/>
      <name val="Arial"/>
      <family val="2"/>
    </font>
    <font>
      <u/>
      <sz val="10"/>
      <color theme="1"/>
      <name val="Arial"/>
      <family val="2"/>
    </font>
    <font>
      <b/>
      <sz val="10"/>
      <color rgb="FFC00000"/>
      <name val="Arial"/>
      <family val="2"/>
    </font>
    <font>
      <sz val="10"/>
      <name val="Arial"/>
      <family val="2"/>
    </font>
    <font>
      <b/>
      <sz val="16"/>
      <name val="Arial"/>
      <family val="2"/>
    </font>
  </fonts>
  <fills count="20">
    <fill>
      <patternFill patternType="none"/>
    </fill>
    <fill>
      <patternFill patternType="gray125"/>
    </fill>
    <fill>
      <patternFill patternType="solid">
        <fgColor theme="9" tint="0.79998168889431442"/>
        <bgColor indexed="65"/>
      </patternFill>
    </fill>
    <fill>
      <patternFill patternType="solid">
        <fgColor rgb="FFFFEB9C"/>
      </patternFill>
    </fill>
    <fill>
      <patternFill patternType="solid">
        <fgColor theme="7"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6633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AD3973"/>
        <bgColor indexed="64"/>
      </patternFill>
    </fill>
    <fill>
      <patternFill patternType="solid">
        <fgColor theme="0" tint="-0.14999847407452621"/>
        <bgColor theme="0" tint="-0.14999847407452621"/>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tint="-0.249977111117893"/>
        <bgColor indexed="64"/>
      </patternFill>
    </fill>
    <fill>
      <patternFill patternType="solid">
        <fgColor theme="8"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3" fillId="2" borderId="0" applyNumberFormat="0" applyBorder="0" applyAlignment="0" applyProtection="0"/>
    <xf numFmtId="0" fontId="4" fillId="3" borderId="0" applyNumberFormat="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11" fillId="0" borderId="0" applyNumberFormat="0" applyFill="0" applyBorder="0" applyAlignment="0" applyProtection="0"/>
  </cellStyleXfs>
  <cellXfs count="159">
    <xf numFmtId="0" fontId="0" fillId="0" borderId="0" xfId="0"/>
    <xf numFmtId="0" fontId="0" fillId="0" borderId="0" xfId="0" applyAlignment="1">
      <alignment vertical="center"/>
    </xf>
    <xf numFmtId="0" fontId="8" fillId="0" borderId="0" xfId="4" applyFont="1" applyFill="1" applyBorder="1" applyAlignment="1" applyProtection="1">
      <alignment vertical="center" wrapText="1"/>
    </xf>
    <xf numFmtId="0" fontId="0" fillId="8" borderId="0" xfId="0" applyFill="1" applyAlignment="1">
      <alignment vertical="center"/>
    </xf>
    <xf numFmtId="0" fontId="0" fillId="8" borderId="3" xfId="0" applyFill="1" applyBorder="1" applyAlignment="1">
      <alignment vertical="center"/>
    </xf>
    <xf numFmtId="0" fontId="0" fillId="8" borderId="5" xfId="0" applyFill="1" applyBorder="1" applyAlignment="1">
      <alignment vertical="center"/>
    </xf>
    <xf numFmtId="0" fontId="0" fillId="8" borderId="6" xfId="0" applyFill="1" applyBorder="1" applyAlignment="1">
      <alignment vertical="center"/>
    </xf>
    <xf numFmtId="0" fontId="10" fillId="9" borderId="8" xfId="2" applyFont="1" applyFill="1" applyBorder="1" applyAlignment="1">
      <alignment horizontal="center" vertical="center" wrapText="1"/>
    </xf>
    <xf numFmtId="164" fontId="10" fillId="9" borderId="8" xfId="6" applyNumberFormat="1" applyFont="1" applyFill="1" applyBorder="1" applyAlignment="1">
      <alignment horizontal="center" vertical="center" wrapText="1"/>
    </xf>
    <xf numFmtId="0" fontId="10" fillId="9" borderId="11" xfId="2" applyFont="1" applyFill="1" applyBorder="1" applyAlignment="1">
      <alignment horizontal="center" vertical="center" wrapText="1"/>
    </xf>
    <xf numFmtId="0" fontId="10" fillId="9" borderId="16" xfId="2" applyFont="1" applyFill="1" applyBorder="1" applyAlignment="1">
      <alignment horizontal="center" vertical="center" wrapText="1"/>
    </xf>
    <xf numFmtId="0" fontId="0" fillId="8" borderId="0" xfId="0" applyFill="1" applyAlignment="1">
      <alignment vertical="center" wrapText="1"/>
    </xf>
    <xf numFmtId="0" fontId="0" fillId="8" borderId="3" xfId="0" applyFill="1" applyBorder="1" applyAlignment="1">
      <alignment vertical="center" wrapText="1"/>
    </xf>
    <xf numFmtId="0" fontId="0" fillId="0" borderId="0" xfId="0" applyAlignment="1">
      <alignment vertical="center" wrapText="1"/>
    </xf>
    <xf numFmtId="44" fontId="10" fillId="9" borderId="10" xfId="2" applyNumberFormat="1" applyFont="1" applyFill="1" applyBorder="1" applyAlignment="1">
      <alignment horizontal="center" vertical="center" wrapText="1"/>
    </xf>
    <xf numFmtId="0" fontId="2" fillId="0" borderId="1" xfId="2" applyBorder="1" applyAlignment="1" applyProtection="1">
      <alignment horizontal="center" vertical="center"/>
    </xf>
    <xf numFmtId="0" fontId="2" fillId="0" borderId="1" xfId="2" applyFill="1" applyBorder="1" applyAlignment="1" applyProtection="1">
      <alignment horizontal="center" vertical="center"/>
    </xf>
    <xf numFmtId="0" fontId="2" fillId="0" borderId="1" xfId="2" applyFill="1" applyBorder="1" applyAlignment="1" applyProtection="1">
      <alignment horizontal="center" vertical="center" wrapText="1"/>
    </xf>
    <xf numFmtId="0" fontId="2" fillId="0" borderId="1" xfId="2" applyBorder="1" applyAlignment="1" applyProtection="1">
      <alignment horizontal="center" vertical="center" wrapText="1"/>
    </xf>
    <xf numFmtId="0" fontId="0" fillId="0" borderId="0" xfId="0" applyAlignment="1">
      <alignment horizontal="center" vertical="center"/>
    </xf>
    <xf numFmtId="0" fontId="0" fillId="0" borderId="0" xfId="0" applyAlignment="1">
      <alignment wrapText="1"/>
    </xf>
    <xf numFmtId="0" fontId="2" fillId="0" borderId="0" xfId="2" applyBorder="1" applyAlignment="1" applyProtection="1">
      <alignment horizontal="center" vertical="center" wrapText="1"/>
    </xf>
    <xf numFmtId="0" fontId="2" fillId="0" borderId="0" xfId="2" applyFill="1" applyBorder="1" applyAlignment="1" applyProtection="1">
      <alignment horizontal="center" vertical="center" wrapText="1"/>
    </xf>
    <xf numFmtId="0" fontId="2" fillId="0" borderId="7" xfId="2" applyBorder="1" applyAlignment="1" applyProtection="1">
      <alignment horizontal="center" vertical="center"/>
    </xf>
    <xf numFmtId="0" fontId="2" fillId="0" borderId="12" xfId="2" applyBorder="1" applyAlignment="1" applyProtection="1">
      <alignment horizontal="center" vertical="center" wrapText="1"/>
    </xf>
    <xf numFmtId="0" fontId="0" fillId="0" borderId="15" xfId="0" applyBorder="1" applyAlignment="1">
      <alignment wrapText="1"/>
    </xf>
    <xf numFmtId="44" fontId="0" fillId="4" borderId="1" xfId="5" applyFont="1" applyFill="1" applyBorder="1" applyProtection="1"/>
    <xf numFmtId="44" fontId="0" fillId="0" borderId="1" xfId="0" applyNumberForma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44" fontId="0" fillId="0" borderId="1" xfId="0" applyNumberFormat="1" applyBorder="1" applyProtection="1">
      <protection locked="0"/>
    </xf>
    <xf numFmtId="0" fontId="0" fillId="0" borderId="1" xfId="0" applyBorder="1" applyProtection="1">
      <protection locked="0"/>
    </xf>
    <xf numFmtId="0" fontId="0" fillId="0" borderId="13" xfId="0" applyBorder="1" applyAlignment="1" applyProtection="1">
      <alignment vertical="center"/>
      <protection locked="0"/>
    </xf>
    <xf numFmtId="0" fontId="0" fillId="0" borderId="1" xfId="0" applyBorder="1" applyAlignment="1" applyProtection="1">
      <alignment vertical="center"/>
      <protection locked="0"/>
    </xf>
    <xf numFmtId="164" fontId="0" fillId="0" borderId="1" xfId="6" applyNumberFormat="1" applyFont="1" applyFill="1" applyBorder="1" applyAlignment="1" applyProtection="1">
      <alignment vertical="center"/>
      <protection locked="0"/>
    </xf>
    <xf numFmtId="44" fontId="0" fillId="0" borderId="12" xfId="0" applyNumberFormat="1" applyBorder="1" applyAlignment="1" applyProtection="1">
      <alignment vertical="center"/>
      <protection locked="0"/>
    </xf>
    <xf numFmtId="0" fontId="0" fillId="8" borderId="0" xfId="0" applyFill="1" applyAlignment="1" applyProtection="1">
      <alignment vertical="center"/>
      <protection locked="0"/>
    </xf>
    <xf numFmtId="0" fontId="0" fillId="8" borderId="3" xfId="0" applyFill="1" applyBorder="1" applyAlignment="1" applyProtection="1">
      <alignment vertical="center"/>
      <protection locked="0"/>
    </xf>
    <xf numFmtId="0" fontId="0" fillId="0" borderId="0" xfId="0" applyAlignment="1" applyProtection="1">
      <alignment vertical="center"/>
      <protection locked="0"/>
    </xf>
    <xf numFmtId="0" fontId="0" fillId="12" borderId="1" xfId="0" applyFill="1" applyBorder="1" applyAlignment="1">
      <alignment horizontal="center" vertical="center"/>
    </xf>
    <xf numFmtId="0" fontId="0" fillId="12" borderId="1" xfId="0" applyFill="1" applyBorder="1" applyAlignment="1" applyProtection="1">
      <alignment horizontal="center" vertical="center"/>
      <protection locked="0"/>
    </xf>
    <xf numFmtId="0" fontId="0" fillId="12" borderId="1" xfId="0" applyFill="1" applyBorder="1" applyAlignment="1" applyProtection="1">
      <alignment horizontal="center" vertical="center" wrapText="1"/>
      <protection locked="0"/>
    </xf>
    <xf numFmtId="0" fontId="0" fillId="4" borderId="1" xfId="0" applyFill="1" applyBorder="1" applyAlignment="1">
      <alignment horizontal="center" vertical="center"/>
    </xf>
    <xf numFmtId="0" fontId="0" fillId="4" borderId="1" xfId="0" applyFill="1" applyBorder="1" applyAlignment="1" applyProtection="1">
      <alignment horizontal="center" vertical="center"/>
      <protection locked="0"/>
    </xf>
    <xf numFmtId="0" fontId="0" fillId="4" borderId="1" xfId="0" applyFill="1" applyBorder="1" applyAlignment="1" applyProtection="1">
      <alignment horizontal="center" vertical="center" wrapText="1"/>
      <protection locked="0"/>
    </xf>
    <xf numFmtId="0" fontId="0" fillId="6" borderId="1" xfId="0" applyFill="1" applyBorder="1" applyAlignment="1">
      <alignment horizontal="center" vertical="center"/>
    </xf>
    <xf numFmtId="0" fontId="0" fillId="6" borderId="1" xfId="0" applyFill="1" applyBorder="1" applyAlignment="1" applyProtection="1">
      <alignment horizontal="center" vertical="center"/>
      <protection locked="0"/>
    </xf>
    <xf numFmtId="0" fontId="0" fillId="6" borderId="1" xfId="0" applyFill="1" applyBorder="1" applyAlignment="1" applyProtection="1">
      <alignment horizontal="center" vertical="center" wrapText="1"/>
      <protection locked="0"/>
    </xf>
    <xf numFmtId="0" fontId="16" fillId="13" borderId="1" xfId="0" applyFont="1" applyFill="1" applyBorder="1"/>
    <xf numFmtId="0" fontId="15" fillId="0" borderId="1" xfId="0" applyFont="1" applyBorder="1"/>
    <xf numFmtId="165" fontId="0" fillId="12" borderId="1" xfId="0" applyNumberFormat="1" applyFill="1" applyBorder="1" applyAlignment="1" applyProtection="1">
      <alignment horizontal="center" vertical="center" wrapText="1"/>
      <protection locked="0"/>
    </xf>
    <xf numFmtId="165" fontId="0" fillId="4" borderId="1" xfId="0" applyNumberFormat="1" applyFill="1" applyBorder="1" applyAlignment="1" applyProtection="1">
      <alignment horizontal="center" vertical="center" wrapText="1"/>
      <protection locked="0"/>
    </xf>
    <xf numFmtId="165" fontId="0" fillId="6" borderId="1" xfId="0" applyNumberFormat="1" applyFill="1" applyBorder="1" applyAlignment="1" applyProtection="1">
      <alignment horizontal="center" vertical="center" wrapText="1"/>
      <protection locked="0"/>
    </xf>
    <xf numFmtId="0" fontId="0" fillId="15" borderId="0" xfId="0" applyFill="1"/>
    <xf numFmtId="0" fontId="0" fillId="16" borderId="17" xfId="0" applyFill="1" applyBorder="1"/>
    <xf numFmtId="0" fontId="0" fillId="0" borderId="17" xfId="0" applyBorder="1"/>
    <xf numFmtId="0" fontId="5" fillId="0" borderId="0" xfId="0" applyFont="1" applyAlignment="1" applyProtection="1">
      <alignment vertical="center"/>
      <protection hidden="1"/>
    </xf>
    <xf numFmtId="0" fontId="0" fillId="0" borderId="0" xfId="0" applyAlignment="1" applyProtection="1">
      <alignment horizontal="center" vertical="center"/>
      <protection hidden="1"/>
    </xf>
    <xf numFmtId="0" fontId="0" fillId="0" borderId="0" xfId="0" applyProtection="1">
      <protection hidden="1"/>
    </xf>
    <xf numFmtId="0" fontId="5" fillId="0" borderId="0" xfId="0" applyFont="1" applyAlignment="1">
      <alignment vertical="center"/>
    </xf>
    <xf numFmtId="0" fontId="0" fillId="4" borderId="8" xfId="0" applyFill="1" applyBorder="1" applyAlignment="1">
      <alignment horizontal="center" vertical="center"/>
    </xf>
    <xf numFmtId="0" fontId="0" fillId="4" borderId="8" xfId="0" applyFill="1" applyBorder="1" applyAlignment="1" applyProtection="1">
      <alignment horizontal="center" vertical="center"/>
      <protection locked="0"/>
    </xf>
    <xf numFmtId="0" fontId="0" fillId="4" borderId="8" xfId="0" applyFill="1" applyBorder="1" applyAlignment="1" applyProtection="1">
      <alignment horizontal="center" vertical="center" wrapText="1"/>
      <protection locked="0"/>
    </xf>
    <xf numFmtId="0" fontId="0" fillId="6" borderId="8" xfId="0" applyFill="1" applyBorder="1" applyAlignment="1">
      <alignment horizontal="center" vertical="center"/>
    </xf>
    <xf numFmtId="0" fontId="0" fillId="6" borderId="8" xfId="0" applyFill="1" applyBorder="1" applyAlignment="1" applyProtection="1">
      <alignment horizontal="center" vertical="center"/>
      <protection locked="0"/>
    </xf>
    <xf numFmtId="0" fontId="0" fillId="6" borderId="8" xfId="0" applyFill="1" applyBorder="1" applyAlignment="1" applyProtection="1">
      <alignment horizontal="center" vertical="center" wrapText="1"/>
      <protection locked="0"/>
    </xf>
    <xf numFmtId="165" fontId="0" fillId="4" borderId="8" xfId="0" applyNumberFormat="1" applyFill="1" applyBorder="1" applyAlignment="1" applyProtection="1">
      <alignment horizontal="center" vertical="center" wrapText="1"/>
      <protection locked="0"/>
    </xf>
    <xf numFmtId="165" fontId="0" fillId="6" borderId="8" xfId="0" applyNumberFormat="1" applyFill="1" applyBorder="1" applyAlignment="1" applyProtection="1">
      <alignment horizontal="center" vertical="center" wrapText="1"/>
      <protection locked="0"/>
    </xf>
    <xf numFmtId="0" fontId="0" fillId="12" borderId="18" xfId="0" applyFill="1" applyBorder="1" applyAlignment="1">
      <alignment horizontal="center" vertical="center"/>
    </xf>
    <xf numFmtId="0" fontId="0" fillId="12" borderId="18" xfId="0" applyFill="1" applyBorder="1" applyAlignment="1" applyProtection="1">
      <alignment horizontal="center" vertical="center"/>
      <protection locked="0"/>
    </xf>
    <xf numFmtId="0" fontId="0" fillId="12" borderId="18" xfId="0" applyFill="1" applyBorder="1" applyAlignment="1" applyProtection="1">
      <alignment horizontal="center" vertical="center" wrapText="1"/>
      <protection locked="0"/>
    </xf>
    <xf numFmtId="0" fontId="0" fillId="4" borderId="18" xfId="0" applyFill="1" applyBorder="1" applyAlignment="1">
      <alignment horizontal="center" vertical="center"/>
    </xf>
    <xf numFmtId="0" fontId="0" fillId="4" borderId="18" xfId="0" applyFill="1" applyBorder="1" applyAlignment="1" applyProtection="1">
      <alignment horizontal="center" vertical="center"/>
      <protection locked="0"/>
    </xf>
    <xf numFmtId="0" fontId="0" fillId="4" borderId="18" xfId="0" applyFill="1" applyBorder="1" applyAlignment="1" applyProtection="1">
      <alignment horizontal="center" vertical="center" wrapText="1"/>
      <protection locked="0"/>
    </xf>
    <xf numFmtId="0" fontId="0" fillId="6" borderId="18" xfId="0" applyFill="1" applyBorder="1" applyAlignment="1">
      <alignment horizontal="center" vertical="center"/>
    </xf>
    <xf numFmtId="0" fontId="0" fillId="6" borderId="18" xfId="0" applyFill="1" applyBorder="1" applyAlignment="1" applyProtection="1">
      <alignment horizontal="center" vertical="center"/>
      <protection locked="0"/>
    </xf>
    <xf numFmtId="0" fontId="0" fillId="6" borderId="18" xfId="0" applyFill="1" applyBorder="1" applyAlignment="1" applyProtection="1">
      <alignment horizontal="center" vertical="center" wrapText="1"/>
      <protection locked="0"/>
    </xf>
    <xf numFmtId="165" fontId="0" fillId="12" borderId="18" xfId="0" applyNumberFormat="1" applyFill="1" applyBorder="1" applyAlignment="1" applyProtection="1">
      <alignment horizontal="center" vertical="center" wrapText="1"/>
      <protection locked="0"/>
    </xf>
    <xf numFmtId="165" fontId="0" fillId="4" borderId="18" xfId="0" applyNumberFormat="1" applyFill="1" applyBorder="1" applyAlignment="1" applyProtection="1">
      <alignment horizontal="center" vertical="center" wrapText="1"/>
      <protection locked="0"/>
    </xf>
    <xf numFmtId="165" fontId="0" fillId="6" borderId="18" xfId="0" applyNumberFormat="1" applyFill="1" applyBorder="1" applyAlignment="1" applyProtection="1">
      <alignment horizontal="center" vertical="center" wrapText="1"/>
      <protection locked="0"/>
    </xf>
    <xf numFmtId="164" fontId="0" fillId="0" borderId="0" xfId="6" applyNumberFormat="1" applyFont="1" applyAlignment="1" applyProtection="1">
      <alignment vertical="center"/>
      <protection locked="0"/>
    </xf>
    <xf numFmtId="44" fontId="0" fillId="0" borderId="0" xfId="0" applyNumberFormat="1" applyAlignment="1" applyProtection="1">
      <alignment vertical="center"/>
      <protection locked="0"/>
    </xf>
    <xf numFmtId="0" fontId="0" fillId="8" borderId="2" xfId="0" applyFill="1" applyBorder="1" applyAlignment="1" applyProtection="1">
      <alignment vertical="center"/>
      <protection locked="0"/>
    </xf>
    <xf numFmtId="164" fontId="0" fillId="8" borderId="0" xfId="6" applyNumberFormat="1" applyFont="1" applyFill="1" applyBorder="1" applyAlignment="1" applyProtection="1">
      <alignment vertical="center"/>
      <protection locked="0"/>
    </xf>
    <xf numFmtId="44" fontId="0" fillId="8" borderId="0" xfId="0" applyNumberFormat="1" applyFill="1" applyAlignment="1" applyProtection="1">
      <alignment vertical="center"/>
      <protection locked="0"/>
    </xf>
    <xf numFmtId="0" fontId="0" fillId="8" borderId="4" xfId="0" applyFill="1" applyBorder="1" applyAlignment="1" applyProtection="1">
      <alignment vertical="center"/>
      <protection locked="0"/>
    </xf>
    <xf numFmtId="0" fontId="0" fillId="8" borderId="5" xfId="0" applyFill="1" applyBorder="1" applyAlignment="1" applyProtection="1">
      <alignment vertical="center"/>
      <protection locked="0"/>
    </xf>
    <xf numFmtId="164" fontId="0" fillId="8" borderId="5" xfId="6" applyNumberFormat="1" applyFont="1" applyFill="1" applyBorder="1" applyAlignment="1" applyProtection="1">
      <alignment vertical="center"/>
      <protection locked="0"/>
    </xf>
    <xf numFmtId="44" fontId="0" fillId="8" borderId="5" xfId="0" applyNumberFormat="1" applyFill="1" applyBorder="1" applyAlignment="1" applyProtection="1">
      <alignment vertical="center"/>
      <protection locked="0"/>
    </xf>
    <xf numFmtId="0" fontId="15" fillId="14" borderId="1" xfId="0" applyFont="1" applyFill="1" applyBorder="1" applyProtection="1">
      <protection locked="0"/>
    </xf>
    <xf numFmtId="0" fontId="15" fillId="14" borderId="1" xfId="0" applyFont="1" applyFill="1" applyBorder="1" applyAlignment="1" applyProtection="1">
      <alignment wrapText="1"/>
      <protection locked="0"/>
    </xf>
    <xf numFmtId="0" fontId="15" fillId="0" borderId="1" xfId="0" applyFont="1" applyBorder="1" applyProtection="1">
      <protection locked="0"/>
    </xf>
    <xf numFmtId="0" fontId="15" fillId="0" borderId="1" xfId="0" applyFont="1" applyBorder="1" applyAlignment="1" applyProtection="1">
      <alignment wrapText="1"/>
      <protection locked="0"/>
    </xf>
    <xf numFmtId="0" fontId="0" fillId="6" borderId="1" xfId="0" applyFill="1" applyBorder="1"/>
    <xf numFmtId="0" fontId="0" fillId="0" borderId="1" xfId="0" applyBorder="1"/>
    <xf numFmtId="0" fontId="3" fillId="0" borderId="0" xfId="0" applyFont="1" applyAlignment="1">
      <alignment horizontal="left" vertical="top" wrapText="1"/>
    </xf>
    <xf numFmtId="0" fontId="13" fillId="8" borderId="14" xfId="1" applyFont="1" applyFill="1" applyBorder="1" applyAlignment="1">
      <alignment horizontal="center" vertical="center" wrapText="1"/>
    </xf>
    <xf numFmtId="0" fontId="3" fillId="0" borderId="0" xfId="0" applyFont="1" applyAlignment="1">
      <alignment horizontal="left" vertical="center"/>
    </xf>
    <xf numFmtId="0" fontId="13" fillId="8" borderId="19" xfId="1" applyFont="1" applyFill="1" applyBorder="1" applyAlignment="1">
      <alignment horizontal="center" vertical="center" wrapText="1"/>
    </xf>
    <xf numFmtId="0" fontId="3" fillId="8" borderId="19"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17" borderId="14" xfId="0" applyFont="1" applyFill="1" applyBorder="1" applyAlignment="1">
      <alignment horizontal="left" vertical="center" wrapText="1"/>
    </xf>
    <xf numFmtId="0" fontId="3" fillId="8" borderId="0" xfId="0" applyFont="1" applyFill="1" applyAlignment="1">
      <alignment horizontal="left" vertical="center" wrapText="1"/>
    </xf>
    <xf numFmtId="0" fontId="3" fillId="8" borderId="0" xfId="0" applyFont="1" applyFill="1" applyAlignment="1">
      <alignment horizontal="left" vertical="center"/>
    </xf>
    <xf numFmtId="0" fontId="3" fillId="0" borderId="0" xfId="0" applyFont="1" applyAlignment="1">
      <alignment horizontal="left" vertical="center" wrapText="1"/>
    </xf>
    <xf numFmtId="0" fontId="13" fillId="8" borderId="20" xfId="1" applyFont="1" applyFill="1" applyBorder="1" applyAlignment="1">
      <alignment horizontal="center" vertical="top" wrapText="1"/>
    </xf>
    <xf numFmtId="0" fontId="3" fillId="0" borderId="0" xfId="0" applyFont="1" applyAlignment="1">
      <alignment horizontal="left" vertical="top"/>
    </xf>
    <xf numFmtId="0" fontId="13" fillId="8" borderId="21" xfId="1" applyFont="1" applyFill="1" applyBorder="1" applyAlignment="1">
      <alignment horizontal="center" vertical="top" wrapText="1"/>
    </xf>
    <xf numFmtId="0" fontId="13" fillId="0" borderId="0" xfId="0" applyFont="1" applyAlignment="1">
      <alignment horizontal="left" vertical="center"/>
    </xf>
    <xf numFmtId="0" fontId="3" fillId="8" borderId="21" xfId="0" applyFont="1" applyFill="1" applyBorder="1" applyAlignment="1">
      <alignment horizontal="left" vertical="top" wrapText="1" indent="2"/>
    </xf>
    <xf numFmtId="0" fontId="22" fillId="8" borderId="22" xfId="0" applyFont="1" applyFill="1" applyBorder="1" applyAlignment="1">
      <alignment horizontal="left" vertical="top" wrapText="1"/>
    </xf>
    <xf numFmtId="0" fontId="3" fillId="11" borderId="22" xfId="0" applyFont="1" applyFill="1" applyBorder="1" applyAlignment="1">
      <alignment horizontal="left" vertical="top" wrapText="1"/>
    </xf>
    <xf numFmtId="0" fontId="3" fillId="10" borderId="20" xfId="0" applyFont="1" applyFill="1" applyBorder="1" applyAlignment="1">
      <alignment horizontal="left" vertical="top" wrapText="1"/>
    </xf>
    <xf numFmtId="0" fontId="3" fillId="10" borderId="22" xfId="0" applyFont="1" applyFill="1" applyBorder="1" applyAlignment="1">
      <alignment horizontal="left" vertical="top" wrapText="1" indent="2"/>
    </xf>
    <xf numFmtId="0" fontId="3" fillId="4" borderId="21" xfId="0" applyFont="1" applyFill="1" applyBorder="1" applyAlignment="1">
      <alignment horizontal="left" vertical="top" wrapText="1"/>
    </xf>
    <xf numFmtId="0" fontId="3" fillId="4" borderId="21" xfId="0" applyFont="1" applyFill="1" applyBorder="1" applyAlignment="1">
      <alignment horizontal="left" vertical="top" wrapText="1" indent="2"/>
    </xf>
    <xf numFmtId="0" fontId="3" fillId="4" borderId="22" xfId="0" applyFont="1" applyFill="1" applyBorder="1" applyAlignment="1">
      <alignment horizontal="left" vertical="top" wrapText="1"/>
    </xf>
    <xf numFmtId="0" fontId="3" fillId="19" borderId="21" xfId="0" applyFont="1" applyFill="1" applyBorder="1" applyAlignment="1">
      <alignment horizontal="left" vertical="top" wrapText="1"/>
    </xf>
    <xf numFmtId="0" fontId="3" fillId="19" borderId="22" xfId="0" applyFont="1" applyFill="1" applyBorder="1" applyAlignment="1">
      <alignment horizontal="left" vertical="top" wrapText="1"/>
    </xf>
    <xf numFmtId="0" fontId="3" fillId="5" borderId="21" xfId="0" applyFont="1" applyFill="1" applyBorder="1" applyAlignment="1">
      <alignment horizontal="left" vertical="top" wrapText="1"/>
    </xf>
    <xf numFmtId="0" fontId="3" fillId="5" borderId="22" xfId="0" applyFont="1" applyFill="1" applyBorder="1" applyAlignment="1">
      <alignment horizontal="left" vertical="top" wrapText="1"/>
    </xf>
    <xf numFmtId="0" fontId="13" fillId="0" borderId="0" xfId="0" applyFont="1" applyAlignment="1">
      <alignment horizontal="left" vertical="top"/>
    </xf>
    <xf numFmtId="0" fontId="13" fillId="0" borderId="21" xfId="0" applyFont="1" applyBorder="1" applyAlignment="1">
      <alignment horizontal="left" vertical="top" wrapText="1"/>
    </xf>
    <xf numFmtId="0" fontId="3" fillId="8" borderId="19" xfId="0" applyFont="1" applyFill="1" applyBorder="1" applyAlignment="1">
      <alignment horizontal="left" vertical="center" wrapText="1" indent="2"/>
    </xf>
    <xf numFmtId="0" fontId="11" fillId="8" borderId="19" xfId="7" applyFill="1" applyBorder="1" applyAlignment="1" applyProtection="1">
      <alignment horizontal="center" vertical="center" wrapText="1"/>
      <protection locked="0"/>
    </xf>
    <xf numFmtId="0" fontId="3" fillId="17" borderId="19" xfId="0" applyFont="1" applyFill="1" applyBorder="1" applyAlignment="1">
      <alignment horizontal="left" vertical="center" wrapText="1"/>
    </xf>
    <xf numFmtId="0" fontId="5" fillId="8" borderId="20" xfId="1" applyFont="1" applyFill="1" applyBorder="1" applyAlignment="1">
      <alignment horizontal="left" vertical="center" wrapText="1"/>
    </xf>
    <xf numFmtId="0" fontId="5" fillId="18" borderId="14" xfId="0" applyFont="1" applyFill="1" applyBorder="1" applyAlignment="1">
      <alignment horizontal="left" vertical="center" wrapText="1"/>
    </xf>
    <xf numFmtId="0" fontId="3" fillId="18" borderId="8" xfId="0" applyFont="1" applyFill="1" applyBorder="1" applyAlignment="1">
      <alignment horizontal="left" vertical="center" wrapText="1"/>
    </xf>
    <xf numFmtId="0" fontId="5" fillId="8" borderId="14" xfId="0" applyFont="1" applyFill="1" applyBorder="1" applyAlignment="1">
      <alignment horizontal="left" vertical="center" wrapText="1"/>
    </xf>
    <xf numFmtId="0" fontId="11" fillId="8" borderId="8" xfId="7" applyFill="1" applyBorder="1" applyAlignment="1" applyProtection="1">
      <alignment horizontal="left" vertical="center" wrapText="1"/>
      <protection locked="0"/>
    </xf>
    <xf numFmtId="0" fontId="11" fillId="18" borderId="8" xfId="7" applyFill="1" applyBorder="1" applyAlignment="1" applyProtection="1">
      <alignment horizontal="left" vertical="center" wrapText="1"/>
      <protection locked="0"/>
    </xf>
    <xf numFmtId="0" fontId="5" fillId="8" borderId="21" xfId="0" applyFont="1" applyFill="1" applyBorder="1" applyAlignment="1">
      <alignment horizontal="left" vertical="center" wrapText="1"/>
    </xf>
    <xf numFmtId="0" fontId="3" fillId="8" borderId="21" xfId="0" applyFont="1" applyFill="1" applyBorder="1" applyAlignment="1">
      <alignment horizontal="left" vertical="center" wrapText="1"/>
    </xf>
    <xf numFmtId="0" fontId="5" fillId="18" borderId="21" xfId="0" applyFont="1" applyFill="1" applyBorder="1" applyAlignment="1">
      <alignment horizontal="left" vertical="center" wrapText="1"/>
    </xf>
    <xf numFmtId="0" fontId="3" fillId="18" borderId="22" xfId="0" applyFont="1" applyFill="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6" fillId="7" borderId="19" xfId="1" applyFont="1" applyFill="1" applyBorder="1" applyAlignment="1">
      <alignment horizontal="center" vertical="center" wrapText="1"/>
    </xf>
    <xf numFmtId="0" fontId="7" fillId="7" borderId="8" xfId="3" applyFont="1" applyFill="1" applyBorder="1" applyAlignment="1">
      <alignment horizontal="center" vertical="center" wrapText="1"/>
    </xf>
    <xf numFmtId="0" fontId="14" fillId="0" borderId="0" xfId="0" applyFont="1" applyAlignment="1">
      <alignment horizontal="center" vertical="center" wrapText="1"/>
    </xf>
    <xf numFmtId="0" fontId="0" fillId="8" borderId="19" xfId="0" applyFill="1" applyBorder="1" applyAlignment="1">
      <alignment horizontal="left" vertical="center" wrapText="1"/>
    </xf>
    <xf numFmtId="0" fontId="0" fillId="8" borderId="20" xfId="0" applyFill="1" applyBorder="1" applyAlignment="1">
      <alignment horizontal="left" vertical="top" wrapText="1"/>
    </xf>
    <xf numFmtId="0" fontId="8" fillId="3" borderId="9" xfId="4" applyFont="1" applyBorder="1" applyAlignment="1" applyProtection="1">
      <alignment vertical="center" wrapText="1"/>
    </xf>
    <xf numFmtId="0" fontId="8" fillId="5" borderId="12" xfId="4" applyFont="1" applyFill="1" applyBorder="1" applyAlignment="1" applyProtection="1">
      <alignment vertical="center" wrapText="1"/>
    </xf>
    <xf numFmtId="0" fontId="8" fillId="5" borderId="9" xfId="4" applyFont="1" applyFill="1" applyBorder="1" applyAlignment="1" applyProtection="1">
      <alignment vertical="center" wrapText="1"/>
    </xf>
    <xf numFmtId="0" fontId="0" fillId="0" borderId="15" xfId="0" applyBorder="1" applyAlignment="1">
      <alignment vertical="center" wrapText="1"/>
    </xf>
    <xf numFmtId="0" fontId="8" fillId="5" borderId="7" xfId="4" applyFont="1" applyFill="1" applyBorder="1" applyAlignment="1" applyProtection="1">
      <alignment vertical="center" wrapText="1"/>
    </xf>
    <xf numFmtId="0" fontId="23" fillId="3" borderId="0" xfId="4" applyFont="1" applyBorder="1" applyAlignment="1" applyProtection="1">
      <alignment horizontal="center" vertical="center" wrapText="1"/>
    </xf>
    <xf numFmtId="0" fontId="0" fillId="0" borderId="0" xfId="0" applyAlignment="1">
      <alignment vertical="top" wrapText="1"/>
    </xf>
    <xf numFmtId="0" fontId="0" fillId="0" borderId="0" xfId="0" applyAlignment="1">
      <alignment vertical="top"/>
    </xf>
    <xf numFmtId="0" fontId="14" fillId="0" borderId="0" xfId="0" applyFont="1" applyAlignment="1">
      <alignment horizontal="left" vertical="top" wrapText="1"/>
    </xf>
    <xf numFmtId="0" fontId="0" fillId="5" borderId="21" xfId="0" applyFill="1" applyBorder="1" applyAlignment="1">
      <alignment horizontal="left" vertical="top" wrapText="1" indent="2"/>
    </xf>
    <xf numFmtId="3" fontId="0" fillId="12" borderId="1" xfId="0" applyNumberFormat="1" applyFill="1" applyBorder="1" applyAlignment="1" applyProtection="1">
      <alignment horizontal="center" vertical="center"/>
      <protection locked="0"/>
    </xf>
    <xf numFmtId="0" fontId="0" fillId="8" borderId="14" xfId="0" applyFill="1" applyBorder="1" applyAlignment="1">
      <alignment horizontal="left" vertical="center" wrapText="1"/>
    </xf>
    <xf numFmtId="0" fontId="0" fillId="8" borderId="21" xfId="0" applyFill="1" applyBorder="1" applyAlignment="1">
      <alignment horizontal="left" vertical="top" wrapText="1"/>
    </xf>
    <xf numFmtId="0" fontId="0" fillId="19" borderId="21" xfId="0" applyFill="1" applyBorder="1" applyAlignment="1">
      <alignment horizontal="left" vertical="top" wrapText="1"/>
    </xf>
    <xf numFmtId="0" fontId="0" fillId="18" borderId="19" xfId="0" applyFill="1" applyBorder="1" applyAlignment="1">
      <alignment horizontal="left" vertical="center" wrapText="1"/>
    </xf>
    <xf numFmtId="0" fontId="0" fillId="18" borderId="8" xfId="0" applyFill="1" applyBorder="1" applyAlignment="1">
      <alignment horizontal="left" vertical="center" wrapText="1"/>
    </xf>
    <xf numFmtId="0" fontId="0" fillId="17" borderId="8" xfId="0" applyFill="1" applyBorder="1" applyAlignment="1">
      <alignment horizontal="left" vertical="center" wrapText="1"/>
    </xf>
  </cellXfs>
  <cellStyles count="8">
    <cellStyle name="20% - Accent6" xfId="3" builtinId="50"/>
    <cellStyle name="Comma" xfId="6" builtinId="3"/>
    <cellStyle name="Currency" xfId="5" builtinId="4"/>
    <cellStyle name="Heading 4" xfId="2" builtinId="19"/>
    <cellStyle name="Hyperlink" xfId="7" builtinId="8"/>
    <cellStyle name="Neutral" xfId="4" builtinId="28"/>
    <cellStyle name="Normal" xfId="0" builtinId="0"/>
    <cellStyle name="Title" xfId="1" builtinId="15"/>
  </cellStyles>
  <dxfs count="15">
    <dxf>
      <font>
        <b/>
        <i val="0"/>
        <color rgb="FF990000"/>
      </font>
      <fill>
        <patternFill>
          <bgColor rgb="FFFF7C80"/>
        </patternFill>
      </fill>
    </dxf>
    <dxf>
      <font>
        <b/>
        <i val="0"/>
        <color rgb="FF990000"/>
      </font>
      <fill>
        <patternFill>
          <bgColor rgb="FFFF7C80"/>
        </patternFill>
      </fill>
    </dxf>
    <dxf>
      <numFmt numFmtId="34" formatCode="_(&quot;$&quot;* #,##0.00_);_(&quot;$&quot;* \(#,##0.00\);_(&quot;$&quot;*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numFmt numFmtId="164"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numFmt numFmtId="164"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none">
          <fgColor indexed="64"/>
          <bgColor auto="1"/>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medium">
          <color indexed="64"/>
        </left>
        <right style="thin">
          <color indexed="64"/>
        </right>
        <top style="thin">
          <color indexed="64"/>
        </top>
        <bottom style="thin">
          <color indexed="64"/>
        </bottom>
      </border>
    </dxf>
    <dxf>
      <fill>
        <patternFill patternType="none">
          <fgColor indexed="64"/>
          <bgColor auto="1"/>
        </patternFill>
      </fill>
      <protection locked="0" hidden="0"/>
    </dxf>
    <dxf>
      <border outline="0">
        <bottom style="thin">
          <color indexed="64"/>
        </bottom>
      </border>
    </dxf>
    <dxf>
      <font>
        <strike val="0"/>
        <outline val="0"/>
        <shadow val="0"/>
        <u val="none"/>
        <vertAlign val="baseline"/>
        <sz val="11"/>
        <color theme="0"/>
        <name val="Arial"/>
        <family val="2"/>
        <scheme val="none"/>
      </font>
      <fill>
        <patternFill patternType="solid">
          <fgColor indexed="64"/>
          <bgColor rgb="FF663300"/>
        </patternFill>
      </fill>
      <alignment vertical="center" textRotation="0" wrapText="1" indent="0" justifyLastLine="0" shrinkToFit="0" readingOrder="0"/>
    </dxf>
  </dxfs>
  <tableStyles count="0" defaultTableStyle="TableStyleMedium2" defaultPivotStyle="PivotStyleLight16"/>
  <colors>
    <mruColors>
      <color rgb="FFFFD3A7"/>
      <color rgb="FFFFC993"/>
      <color rgb="FFFFB871"/>
      <color rgb="FF663300"/>
      <color rgb="FFB45A00"/>
      <color rgb="FFFF9900"/>
      <color rgb="FFCC9900"/>
      <color rgb="FF8E4700"/>
      <color rgb="FFCC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547CBD-2BC7-4D0C-B0FF-72DD1E48F7A1}" name="Table2" displayName="Table2" ref="A1:B12" totalsRowShown="0">
  <autoFilter ref="A1:B12" xr:uid="{55547CBD-2BC7-4D0C-B0FF-72DD1E48F7A1}"/>
  <sortState xmlns:xlrd2="http://schemas.microsoft.com/office/spreadsheetml/2017/richdata2" ref="A2:A12">
    <sortCondition ref="A1:A12"/>
  </sortState>
  <tableColumns count="2">
    <tableColumn id="1" xr3:uid="{F1901DCE-A9FF-42A4-9CC7-D24D9F7CF215}" name="Carrier"/>
    <tableColumn id="2" xr3:uid="{B2AFBCC9-8E63-4641-A9F9-CAFC2B9ED6C5}" name="Carrier Abbreviation"/>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D66197-FA19-49CF-BC89-BB987B616FE5}" name="Table1" displayName="Table1" ref="A1:H201" totalsRowShown="0" headerRowDxfId="14" dataDxfId="12" headerRowBorderDxfId="13" tableBorderDxfId="11" totalsRowBorderDxfId="10">
  <autoFilter ref="A1:H201" xr:uid="{00D66197-FA19-49CF-BC89-BB987B616FE5}"/>
  <tableColumns count="8">
    <tableColumn id="1" xr3:uid="{91C67F07-EDBF-4A79-B320-D108D0191BEB}" name="Market type / line of business" dataDxfId="9"/>
    <tableColumn id="2" xr3:uid="{A7BF32A4-9AA2-4241-9DA7-38A76E273A2A}" name="National Drug Code (NDC)" dataDxfId="8"/>
    <tableColumn id="3" xr3:uid="{B9059571-CD0C-432E-80A9-A8B66982F95E}" name="Proprietary / Trade name" dataDxfId="7"/>
    <tableColumn id="8" xr3:uid="{3DD8F509-7205-418D-BC67-E2CCB812CA5E}" name="Non-proprietary / Chemical name" dataDxfId="6"/>
    <tableColumn id="4" xr3:uid="{B39DEF8E-AF8E-447F-81B3-9D87090EDE51}" name="Pharmacy Benefit or Medical Benefit (not both)" dataDxfId="5"/>
    <tableColumn id="5" xr3:uid="{3E1BF130-4252-4F33-AA6B-73D69ADD05E7}" name="Number of Prescriptions Claimed" dataDxfId="4" dataCellStyle="Comma"/>
    <tableColumn id="6" xr3:uid="{F7A72585-4620-402F-B72F-355DBA24160D}" name="Number of Enrollees" dataDxfId="3" dataCellStyle="Comma"/>
    <tableColumn id="7" xr3:uid="{99B5CB85-5869-41E3-B0A8-78E7B8EFFB88}" name="Total Annual Plan Spending (Allowed Dollar Amount)" dataDxfId="2"/>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da.gov/drugs/drug-approvals-and-databases/ndc-product-file-definitions" TargetMode="External"/><Relationship Id="rId2" Type="http://schemas.openxmlformats.org/officeDocument/2006/relationships/hyperlink" Target="https://www.oregonlegislature.gov/bills_laws/ors/ors743b.html" TargetMode="External"/><Relationship Id="rId1" Type="http://schemas.openxmlformats.org/officeDocument/2006/relationships/hyperlink" Target="mailto:DPT.RxReporting@dcbs.oregon.gov" TargetMode="External"/><Relationship Id="rId5" Type="http://schemas.openxmlformats.org/officeDocument/2006/relationships/printerSettings" Target="../printerSettings/printerSettings1.bin"/><Relationship Id="rId4" Type="http://schemas.openxmlformats.org/officeDocument/2006/relationships/hyperlink" Target="https://www.cms.gov/medicare/payment/all-fee-service-providers/medicare-part-b-drug-average-sales-price/asp-pricing-fil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32142-9E8D-4BEC-8E6C-3E732575A87F}">
  <dimension ref="A1:C40"/>
  <sheetViews>
    <sheetView tabSelected="1" zoomScaleNormal="100" workbookViewId="0">
      <selection activeCell="A5" sqref="A5"/>
    </sheetView>
  </sheetViews>
  <sheetFormatPr defaultColWidth="125.28515625" defaultRowHeight="12.75" x14ac:dyDescent="0.2"/>
  <cols>
    <col min="1" max="1" width="125.28515625" style="103"/>
    <col min="2" max="16384" width="125.28515625" style="96"/>
  </cols>
  <sheetData>
    <row r="1" spans="1:1" s="107" customFormat="1" ht="18" x14ac:dyDescent="0.2">
      <c r="A1" s="95" t="s">
        <v>0</v>
      </c>
    </row>
    <row r="2" spans="1:1" s="107" customFormat="1" ht="18" x14ac:dyDescent="0.2">
      <c r="A2" s="97" t="s">
        <v>1</v>
      </c>
    </row>
    <row r="3" spans="1:1" s="107" customFormat="1" ht="18" x14ac:dyDescent="0.2">
      <c r="A3" s="97" t="s">
        <v>26</v>
      </c>
    </row>
    <row r="4" spans="1:1" s="107" customFormat="1" ht="18" x14ac:dyDescent="0.2">
      <c r="A4" s="137" t="s">
        <v>185</v>
      </c>
    </row>
    <row r="5" spans="1:1" ht="15.75" x14ac:dyDescent="0.2">
      <c r="A5" s="138" t="s">
        <v>159</v>
      </c>
    </row>
    <row r="6" spans="1:1" ht="38.25" x14ac:dyDescent="0.2">
      <c r="A6" s="153" t="s">
        <v>188</v>
      </c>
    </row>
    <row r="7" spans="1:1" ht="38.25" x14ac:dyDescent="0.2">
      <c r="A7" s="122" t="s">
        <v>158</v>
      </c>
    </row>
    <row r="8" spans="1:1" ht="33" customHeight="1" x14ac:dyDescent="0.2">
      <c r="A8" s="98" t="s">
        <v>134</v>
      </c>
    </row>
    <row r="9" spans="1:1" ht="102" x14ac:dyDescent="0.2">
      <c r="A9" s="122" t="s">
        <v>161</v>
      </c>
    </row>
    <row r="10" spans="1:1" x14ac:dyDescent="0.2">
      <c r="A10" s="98" t="s">
        <v>32</v>
      </c>
    </row>
    <row r="11" spans="1:1" ht="46.15" customHeight="1" x14ac:dyDescent="0.2">
      <c r="A11" s="122" t="s">
        <v>27</v>
      </c>
    </row>
    <row r="12" spans="1:1" ht="51" x14ac:dyDescent="0.2">
      <c r="A12" s="140" t="s">
        <v>189</v>
      </c>
    </row>
    <row r="13" spans="1:1" x14ac:dyDescent="0.2">
      <c r="A13" s="123" t="s">
        <v>29</v>
      </c>
    </row>
    <row r="14" spans="1:1" x14ac:dyDescent="0.2">
      <c r="A14" s="98"/>
    </row>
    <row r="15" spans="1:1" ht="87.6" customHeight="1" x14ac:dyDescent="0.2">
      <c r="A15" s="140" t="s">
        <v>190</v>
      </c>
    </row>
    <row r="16" spans="1:1" ht="25.5" x14ac:dyDescent="0.2">
      <c r="A16" s="98" t="s">
        <v>40</v>
      </c>
    </row>
    <row r="17" spans="1:3" x14ac:dyDescent="0.2">
      <c r="A17" s="99"/>
    </row>
    <row r="18" spans="1:3" x14ac:dyDescent="0.2">
      <c r="A18" s="100" t="s">
        <v>30</v>
      </c>
    </row>
    <row r="19" spans="1:3" ht="69" customHeight="1" x14ac:dyDescent="0.2">
      <c r="A19" s="124" t="s">
        <v>183</v>
      </c>
    </row>
    <row r="20" spans="1:3" ht="71.45" customHeight="1" x14ac:dyDescent="0.2">
      <c r="A20" s="158" t="s">
        <v>184</v>
      </c>
    </row>
    <row r="21" spans="1:3" ht="13.5" thickBot="1" x14ac:dyDescent="0.25">
      <c r="A21" s="101"/>
      <c r="B21" s="102"/>
      <c r="C21" s="102"/>
    </row>
    <row r="22" spans="1:3" x14ac:dyDescent="0.2">
      <c r="A22" s="125" t="s">
        <v>135</v>
      </c>
    </row>
    <row r="23" spans="1:3" x14ac:dyDescent="0.2">
      <c r="A23" s="126" t="s">
        <v>162</v>
      </c>
    </row>
    <row r="24" spans="1:3" ht="25.5" x14ac:dyDescent="0.2">
      <c r="A24" s="157" t="s">
        <v>203</v>
      </c>
    </row>
    <row r="25" spans="1:3" x14ac:dyDescent="0.2">
      <c r="A25" s="128" t="s">
        <v>163</v>
      </c>
    </row>
    <row r="26" spans="1:3" ht="63.75" x14ac:dyDescent="0.2">
      <c r="A26" s="140" t="s">
        <v>191</v>
      </c>
    </row>
    <row r="27" spans="1:3" x14ac:dyDescent="0.2">
      <c r="A27" s="129" t="s">
        <v>35</v>
      </c>
    </row>
    <row r="28" spans="1:3" x14ac:dyDescent="0.2">
      <c r="A28" s="126" t="s">
        <v>164</v>
      </c>
    </row>
    <row r="29" spans="1:3" ht="38.25" x14ac:dyDescent="0.2">
      <c r="A29" s="156" t="s">
        <v>39</v>
      </c>
    </row>
    <row r="30" spans="1:3" x14ac:dyDescent="0.2">
      <c r="A30" s="130" t="s">
        <v>38</v>
      </c>
    </row>
    <row r="31" spans="1:3" x14ac:dyDescent="0.2">
      <c r="A31" s="131" t="s">
        <v>201</v>
      </c>
    </row>
    <row r="32" spans="1:3" x14ac:dyDescent="0.2">
      <c r="A32" s="132" t="s">
        <v>13</v>
      </c>
    </row>
    <row r="33" spans="1:2" x14ac:dyDescent="0.2">
      <c r="A33" s="126" t="s">
        <v>165</v>
      </c>
    </row>
    <row r="34" spans="1:2" x14ac:dyDescent="0.2">
      <c r="A34" s="127" t="s">
        <v>34</v>
      </c>
    </row>
    <row r="35" spans="1:2" x14ac:dyDescent="0.2">
      <c r="A35" s="128" t="s">
        <v>166</v>
      </c>
    </row>
    <row r="36" spans="1:2" ht="25.5" x14ac:dyDescent="0.2">
      <c r="A36" s="98" t="s">
        <v>37</v>
      </c>
    </row>
    <row r="37" spans="1:2" x14ac:dyDescent="0.2">
      <c r="A37" s="129" t="s">
        <v>36</v>
      </c>
    </row>
    <row r="38" spans="1:2" x14ac:dyDescent="0.2">
      <c r="A38" s="133" t="s">
        <v>167</v>
      </c>
    </row>
    <row r="39" spans="1:2" ht="26.25" thickBot="1" x14ac:dyDescent="0.25">
      <c r="A39" s="134" t="s">
        <v>14</v>
      </c>
    </row>
    <row r="40" spans="1:2" x14ac:dyDescent="0.2">
      <c r="A40" s="135"/>
      <c r="B40" s="136"/>
    </row>
  </sheetData>
  <sheetProtection algorithmName="SHA-512" hashValue="ofS92tOyN78K0zIIRRNQFlV6tQYk4GBeQyHJaceXtfX4qjfSQJN0suP7C4LuRAp6b7Zeqi7gM8cTuyjx3YAeIg==" saltValue="Ws94i1+2CTmwBl5KcVfEDw==" spinCount="100000" sheet="1" objects="1" scenarios="1"/>
  <hyperlinks>
    <hyperlink ref="A13" r:id="rId1" xr:uid="{CAABD286-33C7-45F7-979E-9BF1A1E0C786}"/>
    <hyperlink ref="A27" r:id="rId2" xr:uid="{B71F2EA3-CAD4-4F45-8C15-4661ED879D77}"/>
    <hyperlink ref="A37" r:id="rId3" xr:uid="{F19C3897-30EC-4473-AB1E-8EA4E4D8EF2F}"/>
    <hyperlink ref="A30" r:id="rId4" xr:uid="{E9A8B5B0-6538-4EBF-90F8-5870372587ED}"/>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23747-4D4C-4C99-9ADA-922C4E7344A1}">
  <sheetPr codeName="Sheet10"/>
  <dimension ref="A1:C25"/>
  <sheetViews>
    <sheetView workbookViewId="0">
      <selection activeCell="A2" sqref="A2"/>
    </sheetView>
  </sheetViews>
  <sheetFormatPr defaultRowHeight="12.75" x14ac:dyDescent="0.2"/>
  <cols>
    <col min="1" max="1" width="29.85546875" bestFit="1" customWidth="1"/>
    <col min="2" max="2" width="17.140625" customWidth="1"/>
    <col min="3" max="3" width="60" customWidth="1"/>
  </cols>
  <sheetData>
    <row r="1" spans="1:3" ht="15.75" x14ac:dyDescent="0.25">
      <c r="A1" s="47" t="s">
        <v>63</v>
      </c>
      <c r="B1" s="47" t="s">
        <v>64</v>
      </c>
      <c r="C1" s="47" t="s">
        <v>65</v>
      </c>
    </row>
    <row r="2" spans="1:3" ht="49.9" customHeight="1" x14ac:dyDescent="0.25">
      <c r="A2" s="88"/>
      <c r="B2" s="88"/>
      <c r="C2" s="89"/>
    </row>
    <row r="3" spans="1:3" ht="49.9" customHeight="1" x14ac:dyDescent="0.25">
      <c r="A3" s="90"/>
      <c r="B3" s="90"/>
      <c r="C3" s="91"/>
    </row>
    <row r="4" spans="1:3" ht="49.9" customHeight="1" x14ac:dyDescent="0.25">
      <c r="A4" s="88"/>
      <c r="B4" s="88"/>
      <c r="C4" s="89"/>
    </row>
    <row r="5" spans="1:3" ht="49.9" customHeight="1" x14ac:dyDescent="0.25">
      <c r="A5" s="90"/>
      <c r="B5" s="90"/>
      <c r="C5" s="91"/>
    </row>
    <row r="6" spans="1:3" ht="49.9" customHeight="1" x14ac:dyDescent="0.25">
      <c r="A6" s="88"/>
      <c r="B6" s="88"/>
      <c r="C6" s="89"/>
    </row>
    <row r="7" spans="1:3" ht="49.9" customHeight="1" x14ac:dyDescent="0.25">
      <c r="A7" s="90"/>
      <c r="B7" s="90"/>
      <c r="C7" s="91"/>
    </row>
    <row r="8" spans="1:3" ht="49.9" customHeight="1" x14ac:dyDescent="0.25">
      <c r="A8" s="88"/>
      <c r="B8" s="88"/>
      <c r="C8" s="89"/>
    </row>
    <row r="9" spans="1:3" ht="49.9" customHeight="1" x14ac:dyDescent="0.25">
      <c r="A9" s="90"/>
      <c r="B9" s="90"/>
      <c r="C9" s="91"/>
    </row>
    <row r="10" spans="1:3" ht="49.9" customHeight="1" x14ac:dyDescent="0.25">
      <c r="A10" s="88"/>
      <c r="B10" s="88"/>
      <c r="C10" s="89"/>
    </row>
    <row r="11" spans="1:3" ht="49.9" customHeight="1" x14ac:dyDescent="0.25">
      <c r="A11" s="90"/>
      <c r="B11" s="90"/>
      <c r="C11" s="91"/>
    </row>
    <row r="12" spans="1:3" ht="49.9" customHeight="1" x14ac:dyDescent="0.25">
      <c r="A12" s="88"/>
      <c r="B12" s="88"/>
      <c r="C12" s="89"/>
    </row>
    <row r="13" spans="1:3" ht="49.9" customHeight="1" x14ac:dyDescent="0.25">
      <c r="A13" s="90"/>
      <c r="B13" s="90"/>
      <c r="C13" s="91"/>
    </row>
    <row r="14" spans="1:3" ht="49.9" customHeight="1" x14ac:dyDescent="0.25">
      <c r="A14" s="88"/>
      <c r="B14" s="88"/>
      <c r="C14" s="89"/>
    </row>
    <row r="15" spans="1:3" ht="49.9" customHeight="1" x14ac:dyDescent="0.25">
      <c r="A15" s="90"/>
      <c r="B15" s="90"/>
      <c r="C15" s="91"/>
    </row>
    <row r="16" spans="1:3" ht="49.9" customHeight="1" x14ac:dyDescent="0.25">
      <c r="A16" s="88"/>
      <c r="B16" s="88"/>
      <c r="C16" s="89"/>
    </row>
    <row r="17" spans="1:3" ht="49.9" customHeight="1" x14ac:dyDescent="0.25">
      <c r="A17" s="90"/>
      <c r="B17" s="90"/>
      <c r="C17" s="91"/>
    </row>
    <row r="18" spans="1:3" ht="49.9" customHeight="1" x14ac:dyDescent="0.25">
      <c r="A18" s="88"/>
      <c r="B18" s="88"/>
      <c r="C18" s="89"/>
    </row>
    <row r="19" spans="1:3" ht="49.9" customHeight="1" x14ac:dyDescent="0.25">
      <c r="A19" s="90"/>
      <c r="B19" s="90"/>
      <c r="C19" s="91"/>
    </row>
    <row r="20" spans="1:3" ht="49.9" customHeight="1" x14ac:dyDescent="0.25">
      <c r="A20" s="88"/>
      <c r="B20" s="88"/>
      <c r="C20" s="89"/>
    </row>
    <row r="21" spans="1:3" ht="49.9" customHeight="1" x14ac:dyDescent="0.25">
      <c r="A21" s="90"/>
      <c r="B21" s="90"/>
      <c r="C21" s="91"/>
    </row>
    <row r="22" spans="1:3" ht="49.9" customHeight="1" x14ac:dyDescent="0.25">
      <c r="A22" s="88"/>
      <c r="B22" s="88"/>
      <c r="C22" s="89"/>
    </row>
    <row r="23" spans="1:3" ht="49.9" customHeight="1" x14ac:dyDescent="0.25">
      <c r="A23" s="90"/>
      <c r="B23" s="90"/>
      <c r="C23" s="91"/>
    </row>
    <row r="24" spans="1:3" ht="49.9" customHeight="1" x14ac:dyDescent="0.25">
      <c r="A24" s="88"/>
      <c r="B24" s="88"/>
      <c r="C24" s="89"/>
    </row>
    <row r="25" spans="1:3" ht="49.9" customHeight="1" x14ac:dyDescent="0.25">
      <c r="A25" s="90"/>
      <c r="B25" s="90"/>
      <c r="C25" s="91"/>
    </row>
  </sheetData>
  <sheetProtection algorithmName="SHA-512" hashValue="DR80KMYBNd+zy4mR0DSfANzxRHF3HqaiBjgIvEWFjvoFKZk+kde1nYuqhkNjAPtm98aNMWIzDmNr1pa/mYC1Ow==" saltValue="OnUzOX3EdW28xSek7Mz9DA==" spinCount="100000" sheet="1" objects="1" scenarios="1"/>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75A5F68-F55C-47EB-9946-7FE14B7EE475}">
          <x14:formula1>
            <xm:f>'Scratch paper'!$A$15:$A$24</xm:f>
          </x14:formula1>
          <xm:sqref>A2:A25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76D24-1E69-4E18-AC81-D0DF057990BD}">
  <sheetPr codeName="Sheet11"/>
  <dimension ref="A1:C25"/>
  <sheetViews>
    <sheetView workbookViewId="0">
      <selection activeCell="A2" sqref="A2"/>
    </sheetView>
  </sheetViews>
  <sheetFormatPr defaultRowHeight="12.75" x14ac:dyDescent="0.2"/>
  <cols>
    <col min="1" max="1" width="31.140625" bestFit="1" customWidth="1"/>
    <col min="2" max="2" width="19" customWidth="1"/>
    <col min="3" max="3" width="51.28515625" bestFit="1" customWidth="1"/>
  </cols>
  <sheetData>
    <row r="1" spans="1:3" ht="15.75" x14ac:dyDescent="0.25">
      <c r="A1" s="47" t="s">
        <v>63</v>
      </c>
      <c r="B1" s="47" t="s">
        <v>64</v>
      </c>
      <c r="C1" s="47" t="s">
        <v>76</v>
      </c>
    </row>
    <row r="2" spans="1:3" ht="49.9" customHeight="1" x14ac:dyDescent="0.25">
      <c r="A2" s="88"/>
      <c r="B2" s="88"/>
      <c r="C2" s="88"/>
    </row>
    <row r="3" spans="1:3" ht="49.9" customHeight="1" x14ac:dyDescent="0.25">
      <c r="A3" s="90"/>
      <c r="B3" s="90"/>
      <c r="C3" s="90"/>
    </row>
    <row r="4" spans="1:3" ht="49.9" customHeight="1" x14ac:dyDescent="0.25">
      <c r="A4" s="88"/>
      <c r="B4" s="88"/>
      <c r="C4" s="88"/>
    </row>
    <row r="5" spans="1:3" ht="49.9" customHeight="1" x14ac:dyDescent="0.25">
      <c r="A5" s="90"/>
      <c r="B5" s="90"/>
      <c r="C5" s="90"/>
    </row>
    <row r="6" spans="1:3" ht="49.9" customHeight="1" x14ac:dyDescent="0.25">
      <c r="A6" s="88"/>
      <c r="B6" s="88"/>
      <c r="C6" s="88"/>
    </row>
    <row r="7" spans="1:3" ht="49.9" customHeight="1" x14ac:dyDescent="0.25">
      <c r="A7" s="90"/>
      <c r="B7" s="90"/>
      <c r="C7" s="90"/>
    </row>
    <row r="8" spans="1:3" ht="49.9" customHeight="1" x14ac:dyDescent="0.25">
      <c r="A8" s="88"/>
      <c r="B8" s="88"/>
      <c r="C8" s="88"/>
    </row>
    <row r="9" spans="1:3" ht="49.9" customHeight="1" x14ac:dyDescent="0.25">
      <c r="A9" s="90"/>
      <c r="B9" s="90"/>
      <c r="C9" s="90"/>
    </row>
    <row r="10" spans="1:3" ht="49.9" customHeight="1" x14ac:dyDescent="0.25">
      <c r="A10" s="88"/>
      <c r="B10" s="88"/>
      <c r="C10" s="88"/>
    </row>
    <row r="11" spans="1:3" ht="49.9" customHeight="1" x14ac:dyDescent="0.25">
      <c r="A11" s="90"/>
      <c r="B11" s="90"/>
      <c r="C11" s="90"/>
    </row>
    <row r="12" spans="1:3" ht="49.9" customHeight="1" x14ac:dyDescent="0.25">
      <c r="A12" s="88"/>
      <c r="B12" s="88"/>
      <c r="C12" s="88"/>
    </row>
    <row r="13" spans="1:3" ht="49.9" customHeight="1" x14ac:dyDescent="0.25">
      <c r="A13" s="90"/>
      <c r="B13" s="90"/>
      <c r="C13" s="90"/>
    </row>
    <row r="14" spans="1:3" ht="49.9" customHeight="1" x14ac:dyDescent="0.25">
      <c r="A14" s="88"/>
      <c r="B14" s="88"/>
      <c r="C14" s="88"/>
    </row>
    <row r="15" spans="1:3" ht="49.9" customHeight="1" x14ac:dyDescent="0.25">
      <c r="A15" s="90"/>
      <c r="B15" s="90"/>
      <c r="C15" s="90"/>
    </row>
    <row r="16" spans="1:3" ht="49.9" customHeight="1" x14ac:dyDescent="0.25">
      <c r="A16" s="88"/>
      <c r="B16" s="88"/>
      <c r="C16" s="88"/>
    </row>
    <row r="17" spans="1:3" ht="49.9" customHeight="1" x14ac:dyDescent="0.25">
      <c r="A17" s="90"/>
      <c r="B17" s="90"/>
      <c r="C17" s="90"/>
    </row>
    <row r="18" spans="1:3" ht="49.9" customHeight="1" x14ac:dyDescent="0.25">
      <c r="A18" s="88"/>
      <c r="B18" s="88"/>
      <c r="C18" s="88"/>
    </row>
    <row r="19" spans="1:3" ht="49.9" customHeight="1" x14ac:dyDescent="0.25">
      <c r="A19" s="90"/>
      <c r="B19" s="90"/>
      <c r="C19" s="90"/>
    </row>
    <row r="20" spans="1:3" ht="49.9" customHeight="1" x14ac:dyDescent="0.25">
      <c r="A20" s="88"/>
      <c r="B20" s="88"/>
      <c r="C20" s="88"/>
    </row>
    <row r="21" spans="1:3" ht="49.9" customHeight="1" x14ac:dyDescent="0.25">
      <c r="A21" s="90"/>
      <c r="B21" s="90"/>
      <c r="C21" s="90"/>
    </row>
    <row r="22" spans="1:3" ht="49.9" customHeight="1" x14ac:dyDescent="0.25">
      <c r="A22" s="88"/>
      <c r="B22" s="88"/>
      <c r="C22" s="88"/>
    </row>
    <row r="23" spans="1:3" ht="49.9" customHeight="1" x14ac:dyDescent="0.25">
      <c r="A23" s="90"/>
      <c r="B23" s="90"/>
      <c r="C23" s="90"/>
    </row>
    <row r="24" spans="1:3" ht="49.9" customHeight="1" x14ac:dyDescent="0.25">
      <c r="A24" s="88"/>
      <c r="B24" s="88"/>
      <c r="C24" s="88"/>
    </row>
    <row r="25" spans="1:3" ht="49.9" customHeight="1" x14ac:dyDescent="0.25">
      <c r="A25" s="90"/>
      <c r="B25" s="90"/>
      <c r="C25" s="90"/>
    </row>
  </sheetData>
  <sheetProtection algorithmName="SHA-512" hashValue="mmv+qGTbQknrPSXX2zkGY93lrAdH8V1QdDq1w6RYmd2kj5DEcMPjSmlG5lD3HeRHCFJyOugO7Qc3NPNnbdmcXA==" saltValue="9EkSe8umE1ntPnI21VoM7Q=="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7BB5473-C8DD-4D8B-86F3-38EFB9AD8859}">
          <x14:formula1>
            <xm:f>'Scratch paper'!$A$15:$A$24</xm:f>
          </x14:formula1>
          <xm:sqref>A2:A25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8165C-41B5-49BD-A51A-B67E85568B45}">
  <dimension ref="A1:A24"/>
  <sheetViews>
    <sheetView zoomScale="105" zoomScaleNormal="105" workbookViewId="0">
      <selection activeCell="A11" sqref="A11"/>
    </sheetView>
  </sheetViews>
  <sheetFormatPr defaultColWidth="9.140625" defaultRowHeight="12.75" x14ac:dyDescent="0.2"/>
  <cols>
    <col min="1" max="1" width="120.5703125" style="94" customWidth="1"/>
    <col min="2" max="2" width="4.85546875" style="105" customWidth="1"/>
    <col min="3" max="16384" width="9.140625" style="105"/>
  </cols>
  <sheetData>
    <row r="1" spans="1:1" s="120" customFormat="1" ht="18" x14ac:dyDescent="0.2">
      <c r="A1" s="104" t="s">
        <v>0</v>
      </c>
    </row>
    <row r="2" spans="1:1" s="120" customFormat="1" ht="18" x14ac:dyDescent="0.2">
      <c r="A2" s="106" t="s">
        <v>1</v>
      </c>
    </row>
    <row r="3" spans="1:1" s="120" customFormat="1" ht="18" x14ac:dyDescent="0.2">
      <c r="A3" s="106" t="s">
        <v>26</v>
      </c>
    </row>
    <row r="4" spans="1:1" s="120" customFormat="1" ht="18.75" thickBot="1" x14ac:dyDescent="0.25">
      <c r="A4" s="121"/>
    </row>
    <row r="5" spans="1:1" ht="268.14999999999998" customHeight="1" x14ac:dyDescent="0.2">
      <c r="A5" s="141" t="s">
        <v>192</v>
      </c>
    </row>
    <row r="6" spans="1:1" x14ac:dyDescent="0.2">
      <c r="A6" s="108" t="s">
        <v>168</v>
      </c>
    </row>
    <row r="7" spans="1:1" x14ac:dyDescent="0.2">
      <c r="A7" s="108" t="s">
        <v>171</v>
      </c>
    </row>
    <row r="8" spans="1:1" x14ac:dyDescent="0.2">
      <c r="A8" s="108" t="s">
        <v>172</v>
      </c>
    </row>
    <row r="9" spans="1:1" ht="25.5" x14ac:dyDescent="0.2">
      <c r="A9" s="108" t="s">
        <v>173</v>
      </c>
    </row>
    <row r="10" spans="1:1" ht="84.6" customHeight="1" x14ac:dyDescent="0.2">
      <c r="A10" s="154" t="s">
        <v>193</v>
      </c>
    </row>
    <row r="11" spans="1:1" ht="97.15" customHeight="1" x14ac:dyDescent="0.2">
      <c r="A11" s="108" t="s">
        <v>182</v>
      </c>
    </row>
    <row r="12" spans="1:1" ht="187.15" customHeight="1" thickBot="1" x14ac:dyDescent="0.25">
      <c r="A12" s="109" t="s">
        <v>194</v>
      </c>
    </row>
    <row r="13" spans="1:1" ht="128.25" thickBot="1" x14ac:dyDescent="0.25">
      <c r="A13" s="110" t="s">
        <v>174</v>
      </c>
    </row>
    <row r="14" spans="1:1" ht="159" customHeight="1" x14ac:dyDescent="0.2">
      <c r="A14" s="111" t="s">
        <v>175</v>
      </c>
    </row>
    <row r="15" spans="1:1" ht="64.5" thickBot="1" x14ac:dyDescent="0.25">
      <c r="A15" s="112" t="s">
        <v>169</v>
      </c>
    </row>
    <row r="16" spans="1:1" ht="241.15" customHeight="1" x14ac:dyDescent="0.2">
      <c r="A16" s="113" t="s">
        <v>176</v>
      </c>
    </row>
    <row r="17" spans="1:1" ht="63.6" customHeight="1" x14ac:dyDescent="0.2">
      <c r="A17" s="114" t="s">
        <v>170</v>
      </c>
    </row>
    <row r="18" spans="1:1" ht="39" thickBot="1" x14ac:dyDescent="0.25">
      <c r="A18" s="115" t="s">
        <v>177</v>
      </c>
    </row>
    <row r="19" spans="1:1" ht="123.6" customHeight="1" x14ac:dyDescent="0.2">
      <c r="A19" s="116" t="s">
        <v>178</v>
      </c>
    </row>
    <row r="20" spans="1:1" ht="114.75" x14ac:dyDescent="0.2">
      <c r="A20" s="155" t="s">
        <v>195</v>
      </c>
    </row>
    <row r="21" spans="1:1" ht="160.9" customHeight="1" thickBot="1" x14ac:dyDescent="0.25">
      <c r="A21" s="117" t="s">
        <v>179</v>
      </c>
    </row>
    <row r="22" spans="1:1" ht="42.6" customHeight="1" x14ac:dyDescent="0.2">
      <c r="A22" s="118" t="s">
        <v>180</v>
      </c>
    </row>
    <row r="23" spans="1:1" ht="116.45" customHeight="1" x14ac:dyDescent="0.2">
      <c r="A23" s="151" t="s">
        <v>202</v>
      </c>
    </row>
    <row r="24" spans="1:1" ht="88.9" customHeight="1" thickBot="1" x14ac:dyDescent="0.25">
      <c r="A24" s="119" t="s">
        <v>181</v>
      </c>
    </row>
  </sheetData>
  <sheetProtection algorithmName="SHA-512" hashValue="SsYHHIi4aY6g+zN2Z7f0AZJg6AbYN33w9p+2VMj3k+JwAg02vQn5TQyACuRBXctrwDagJgGF9PAiLGP4jOY0zQ==" saltValue="FSjcfzHTbTaFiJ5N+kTfTQ=="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AC361-A6DC-42FF-B614-25E92C92478A}">
  <sheetPr codeName="Sheet4"/>
  <dimension ref="A1:J24"/>
  <sheetViews>
    <sheetView workbookViewId="0">
      <selection activeCell="D20" sqref="D20"/>
    </sheetView>
  </sheetViews>
  <sheetFormatPr defaultRowHeight="12.75" x14ac:dyDescent="0.2"/>
  <cols>
    <col min="1" max="1" width="38.7109375" customWidth="1"/>
    <col min="2" max="2" width="21.28515625" bestFit="1" customWidth="1"/>
    <col min="4" max="4" width="17.42578125" bestFit="1" customWidth="1"/>
    <col min="5" max="5" width="17.5703125" bestFit="1" customWidth="1"/>
    <col min="7" max="7" width="12.85546875" bestFit="1" customWidth="1"/>
    <col min="8" max="8" width="40" bestFit="1" customWidth="1"/>
    <col min="9" max="9" width="19.5703125" bestFit="1" customWidth="1"/>
    <col min="10" max="10" width="11.28515625" bestFit="1" customWidth="1"/>
  </cols>
  <sheetData>
    <row r="1" spans="1:10" x14ac:dyDescent="0.2">
      <c r="A1" t="s">
        <v>78</v>
      </c>
      <c r="B1" t="s">
        <v>79</v>
      </c>
      <c r="D1" t="s">
        <v>80</v>
      </c>
      <c r="E1" t="s">
        <v>81</v>
      </c>
      <c r="G1" s="52" t="s">
        <v>122</v>
      </c>
      <c r="H1" t="s">
        <v>45</v>
      </c>
      <c r="I1" t="s">
        <v>124</v>
      </c>
      <c r="J1" t="s">
        <v>123</v>
      </c>
    </row>
    <row r="2" spans="1:10" x14ac:dyDescent="0.2">
      <c r="A2" t="s">
        <v>53</v>
      </c>
      <c r="B2" t="s">
        <v>85</v>
      </c>
      <c r="D2" t="s">
        <v>59</v>
      </c>
      <c r="E2" t="s">
        <v>82</v>
      </c>
      <c r="H2" s="53" t="s">
        <v>53</v>
      </c>
      <c r="I2" s="1" t="s">
        <v>101</v>
      </c>
      <c r="J2" s="13" t="s">
        <v>100</v>
      </c>
    </row>
    <row r="3" spans="1:10" x14ac:dyDescent="0.2">
      <c r="A3" t="s">
        <v>58</v>
      </c>
      <c r="B3" t="s">
        <v>88</v>
      </c>
      <c r="D3" t="s">
        <v>60</v>
      </c>
      <c r="E3" t="s">
        <v>83</v>
      </c>
      <c r="H3" s="54" t="s">
        <v>58</v>
      </c>
      <c r="I3" s="1" t="s">
        <v>103</v>
      </c>
      <c r="J3" s="13" t="s">
        <v>102</v>
      </c>
    </row>
    <row r="4" spans="1:10" x14ac:dyDescent="0.2">
      <c r="A4" t="s">
        <v>55</v>
      </c>
      <c r="B4" t="s">
        <v>86</v>
      </c>
      <c r="D4" t="s">
        <v>61</v>
      </c>
      <c r="E4" t="s">
        <v>84</v>
      </c>
      <c r="H4" s="53" t="s">
        <v>55</v>
      </c>
      <c r="I4" s="1" t="s">
        <v>105</v>
      </c>
      <c r="J4" s="13" t="s">
        <v>104</v>
      </c>
    </row>
    <row r="5" spans="1:10" x14ac:dyDescent="0.2">
      <c r="A5" t="s">
        <v>56</v>
      </c>
      <c r="B5" t="s">
        <v>90</v>
      </c>
      <c r="H5" s="54" t="s">
        <v>56</v>
      </c>
      <c r="I5" s="1" t="s">
        <v>107</v>
      </c>
      <c r="J5" s="13" t="s">
        <v>106</v>
      </c>
    </row>
    <row r="6" spans="1:10" x14ac:dyDescent="0.2">
      <c r="A6" t="s">
        <v>48</v>
      </c>
      <c r="B6" t="s">
        <v>91</v>
      </c>
      <c r="D6" t="s">
        <v>125</v>
      </c>
      <c r="H6" s="53" t="s">
        <v>48</v>
      </c>
      <c r="I6" s="1" t="s">
        <v>109</v>
      </c>
      <c r="J6" s="13" t="s">
        <v>108</v>
      </c>
    </row>
    <row r="7" spans="1:10" x14ac:dyDescent="0.2">
      <c r="A7" t="s">
        <v>51</v>
      </c>
      <c r="B7" t="s">
        <v>87</v>
      </c>
      <c r="D7" t="s">
        <v>126</v>
      </c>
      <c r="E7" t="s">
        <v>97</v>
      </c>
      <c r="H7" s="54" t="s">
        <v>51</v>
      </c>
      <c r="I7" s="1" t="s">
        <v>111</v>
      </c>
      <c r="J7" s="13" t="s">
        <v>110</v>
      </c>
    </row>
    <row r="8" spans="1:10" x14ac:dyDescent="0.2">
      <c r="A8" t="s">
        <v>52</v>
      </c>
      <c r="B8" t="s">
        <v>89</v>
      </c>
      <c r="D8" t="s">
        <v>127</v>
      </c>
      <c r="E8" t="s">
        <v>98</v>
      </c>
      <c r="H8" s="53" t="s">
        <v>52</v>
      </c>
      <c r="I8" s="1" t="s">
        <v>113</v>
      </c>
      <c r="J8" s="13" t="s">
        <v>112</v>
      </c>
    </row>
    <row r="9" spans="1:10" x14ac:dyDescent="0.2">
      <c r="A9" t="s">
        <v>50</v>
      </c>
      <c r="B9" t="s">
        <v>92</v>
      </c>
      <c r="D9" t="s">
        <v>128</v>
      </c>
      <c r="E9" t="s">
        <v>99</v>
      </c>
      <c r="H9" s="54" t="s">
        <v>50</v>
      </c>
      <c r="I9" s="1" t="s">
        <v>115</v>
      </c>
      <c r="J9" s="13" t="s">
        <v>114</v>
      </c>
    </row>
    <row r="10" spans="1:10" x14ac:dyDescent="0.2">
      <c r="A10" t="s">
        <v>49</v>
      </c>
      <c r="B10" t="s">
        <v>93</v>
      </c>
      <c r="H10" s="53" t="s">
        <v>49</v>
      </c>
      <c r="I10" s="1" t="s">
        <v>117</v>
      </c>
      <c r="J10" s="13" t="s">
        <v>116</v>
      </c>
    </row>
    <row r="11" spans="1:10" x14ac:dyDescent="0.2">
      <c r="A11" t="s">
        <v>57</v>
      </c>
      <c r="B11" t="s">
        <v>94</v>
      </c>
      <c r="D11" t="s">
        <v>42</v>
      </c>
      <c r="E11" t="s">
        <v>130</v>
      </c>
      <c r="H11" s="54" t="s">
        <v>57</v>
      </c>
      <c r="I11" s="1" t="s">
        <v>119</v>
      </c>
      <c r="J11" s="13" t="s">
        <v>118</v>
      </c>
    </row>
    <row r="12" spans="1:10" x14ac:dyDescent="0.2">
      <c r="A12" t="s">
        <v>54</v>
      </c>
      <c r="B12" t="s">
        <v>95</v>
      </c>
      <c r="D12" t="s">
        <v>43</v>
      </c>
      <c r="E12" t="s">
        <v>131</v>
      </c>
      <c r="H12" s="53" t="s">
        <v>54</v>
      </c>
      <c r="I12" s="1" t="s">
        <v>121</v>
      </c>
      <c r="J12" s="13" t="s">
        <v>120</v>
      </c>
    </row>
    <row r="13" spans="1:10" x14ac:dyDescent="0.2">
      <c r="D13" t="s">
        <v>44</v>
      </c>
      <c r="E13" t="s">
        <v>132</v>
      </c>
    </row>
    <row r="14" spans="1:10" x14ac:dyDescent="0.2">
      <c r="A14" t="s">
        <v>148</v>
      </c>
    </row>
    <row r="15" spans="1:10" ht="15.75" x14ac:dyDescent="0.25">
      <c r="A15" s="48" t="s">
        <v>66</v>
      </c>
    </row>
    <row r="16" spans="1:10" ht="15.75" x14ac:dyDescent="0.25">
      <c r="A16" s="48" t="s">
        <v>67</v>
      </c>
    </row>
    <row r="17" spans="1:1" ht="15.75" x14ac:dyDescent="0.25">
      <c r="A17" s="48" t="s">
        <v>68</v>
      </c>
    </row>
    <row r="18" spans="1:1" ht="15.75" x14ac:dyDescent="0.25">
      <c r="A18" s="48" t="s">
        <v>69</v>
      </c>
    </row>
    <row r="19" spans="1:1" ht="15.75" x14ac:dyDescent="0.25">
      <c r="A19" s="48" t="s">
        <v>70</v>
      </c>
    </row>
    <row r="20" spans="1:1" ht="15.75" x14ac:dyDescent="0.25">
      <c r="A20" s="48" t="s">
        <v>71</v>
      </c>
    </row>
    <row r="21" spans="1:1" ht="15.75" x14ac:dyDescent="0.25">
      <c r="A21" s="48" t="s">
        <v>72</v>
      </c>
    </row>
    <row r="22" spans="1:1" ht="15.75" x14ac:dyDescent="0.25">
      <c r="A22" s="48" t="s">
        <v>73</v>
      </c>
    </row>
    <row r="23" spans="1:1" ht="15.75" x14ac:dyDescent="0.25">
      <c r="A23" s="48" t="s">
        <v>74</v>
      </c>
    </row>
    <row r="24" spans="1:1" ht="15.75" x14ac:dyDescent="0.25">
      <c r="A24" s="48" t="s">
        <v>75</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06FBA-9CA6-48CC-B4AB-887BBA407615}">
  <sheetPr codeName="Sheet1">
    <tabColor rgb="FFFFC000"/>
  </sheetPr>
  <dimension ref="A1:B28"/>
  <sheetViews>
    <sheetView workbookViewId="0"/>
  </sheetViews>
  <sheetFormatPr defaultRowHeight="12.75" x14ac:dyDescent="0.2"/>
  <cols>
    <col min="1" max="1" width="30.5703125" bestFit="1" customWidth="1"/>
    <col min="2" max="2" width="39.28515625" customWidth="1"/>
  </cols>
  <sheetData>
    <row r="1" spans="1:2" x14ac:dyDescent="0.2">
      <c r="A1" s="92" t="s">
        <v>136</v>
      </c>
      <c r="B1" s="92"/>
    </row>
    <row r="2" spans="1:2" x14ac:dyDescent="0.2">
      <c r="A2" s="93" t="s">
        <v>137</v>
      </c>
      <c r="B2" s="30" t="s">
        <v>55</v>
      </c>
    </row>
    <row r="3" spans="1:2" x14ac:dyDescent="0.2">
      <c r="A3" s="93" t="s">
        <v>138</v>
      </c>
      <c r="B3" s="30" t="s">
        <v>60</v>
      </c>
    </row>
    <row r="4" spans="1:2" x14ac:dyDescent="0.2">
      <c r="A4" s="93" t="s">
        <v>139</v>
      </c>
      <c r="B4" s="93">
        <v>2025</v>
      </c>
    </row>
    <row r="5" spans="1:2" x14ac:dyDescent="0.2">
      <c r="A5" s="93" t="s">
        <v>140</v>
      </c>
      <c r="B5" s="30"/>
    </row>
    <row r="6" spans="1:2" x14ac:dyDescent="0.2">
      <c r="A6" s="93" t="s">
        <v>141</v>
      </c>
      <c r="B6" s="30"/>
    </row>
    <row r="7" spans="1:2" x14ac:dyDescent="0.2">
      <c r="A7" s="93" t="s">
        <v>142</v>
      </c>
      <c r="B7" s="30"/>
    </row>
    <row r="8" spans="1:2" x14ac:dyDescent="0.2">
      <c r="A8" s="93" t="s">
        <v>143</v>
      </c>
      <c r="B8" s="30"/>
    </row>
    <row r="9" spans="1:2" x14ac:dyDescent="0.2">
      <c r="A9" s="93" t="s">
        <v>144</v>
      </c>
      <c r="B9" s="30"/>
    </row>
    <row r="10" spans="1:2" x14ac:dyDescent="0.2">
      <c r="A10" s="93" t="s">
        <v>145</v>
      </c>
      <c r="B10" s="30"/>
    </row>
    <row r="11" spans="1:2" x14ac:dyDescent="0.2">
      <c r="A11" s="93" t="s">
        <v>146</v>
      </c>
      <c r="B11" s="30"/>
    </row>
    <row r="12" spans="1:2" x14ac:dyDescent="0.2">
      <c r="A12" s="93" t="s">
        <v>147</v>
      </c>
      <c r="B12" s="30"/>
    </row>
    <row r="13" spans="1:2" x14ac:dyDescent="0.2">
      <c r="A13" s="93" t="s">
        <v>149</v>
      </c>
      <c r="B13" s="30"/>
    </row>
    <row r="14" spans="1:2" x14ac:dyDescent="0.2">
      <c r="A14" s="93" t="s">
        <v>150</v>
      </c>
      <c r="B14" s="30"/>
    </row>
    <row r="15" spans="1:2" x14ac:dyDescent="0.2">
      <c r="A15" s="93" t="s">
        <v>151</v>
      </c>
      <c r="B15" s="30"/>
    </row>
    <row r="16" spans="1:2" x14ac:dyDescent="0.2">
      <c r="A16" s="93" t="s">
        <v>152</v>
      </c>
      <c r="B16" s="30"/>
    </row>
    <row r="17" spans="1:2" x14ac:dyDescent="0.2">
      <c r="A17" s="93" t="s">
        <v>153</v>
      </c>
      <c r="B17" s="30"/>
    </row>
    <row r="18" spans="1:2" x14ac:dyDescent="0.2">
      <c r="A18" s="93" t="s">
        <v>154</v>
      </c>
      <c r="B18" s="30"/>
    </row>
    <row r="19" spans="1:2" x14ac:dyDescent="0.2">
      <c r="A19" s="93" t="s">
        <v>155</v>
      </c>
      <c r="B19" s="30"/>
    </row>
    <row r="20" spans="1:2" x14ac:dyDescent="0.2">
      <c r="A20" s="93" t="s">
        <v>156</v>
      </c>
      <c r="B20" s="30"/>
    </row>
    <row r="21" spans="1:2" x14ac:dyDescent="0.2">
      <c r="A21" s="93" t="s">
        <v>157</v>
      </c>
      <c r="B21" s="30"/>
    </row>
    <row r="22" spans="1:2" x14ac:dyDescent="0.2">
      <c r="A22" s="93" t="s">
        <v>46</v>
      </c>
      <c r="B22" s="30"/>
    </row>
    <row r="28" spans="1:2" ht="13.9" customHeight="1" x14ac:dyDescent="0.2"/>
  </sheetData>
  <sheetProtection algorithmName="SHA-512" hashValue="W/7tCZUoCp8B4efniMGjOKh4nIf5bMsYLHF6wNpI2iBqz+35OMnkJ9rB3+29tPzK+iEiHOVHFcpbsNRQO5KiaQ==" saltValue="mM7xh6yGWisMACzbearI6g==" spinCount="100000" sheet="1" objects="1" scenarios="1"/>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1388CB9-30B7-49A4-B09A-2F5B567DC947}">
          <x14:formula1>
            <xm:f>'Scratch paper'!$A$2:$A$12</xm:f>
          </x14:formula1>
          <xm:sqref>B2</xm:sqref>
        </x14:dataValidation>
        <x14:dataValidation type="list" allowBlank="1" showInputMessage="1" showErrorMessage="1" xr:uid="{C8BBAD41-A637-4A9B-A1A5-F998DF0FE123}">
          <x14:formula1>
            <xm:f>'Scratch paper'!$D$2:$D$4</xm:f>
          </x14:formula1>
          <xm:sqref>B3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5D71A-D8D9-40EE-B035-527AB8737090}">
  <sheetPr codeName="Sheet5">
    <tabColor theme="5" tint="-0.249977111117893"/>
    <pageSetUpPr fitToPage="1"/>
  </sheetPr>
  <dimension ref="A1:R77"/>
  <sheetViews>
    <sheetView showGridLines="0" topLeftCell="I1" zoomScale="80" zoomScaleNormal="80" zoomScaleSheetLayoutView="70" workbookViewId="0">
      <pane ySplit="1" topLeftCell="A2" activePane="bottomLeft" state="frozen"/>
      <selection pane="bottomLeft" activeCell="I2" sqref="I2"/>
    </sheetView>
  </sheetViews>
  <sheetFormatPr defaultRowHeight="12.75" x14ac:dyDescent="0.2"/>
  <cols>
    <col min="1" max="1" width="22.28515625" hidden="1" customWidth="1"/>
    <col min="2" max="2" width="11.28515625" hidden="1" customWidth="1"/>
    <col min="3" max="3" width="27.7109375" hidden="1" customWidth="1"/>
    <col min="4" max="4" width="30" hidden="1" customWidth="1"/>
    <col min="5" max="5" width="23.85546875" hidden="1" customWidth="1"/>
    <col min="6" max="6" width="22.85546875" hidden="1" customWidth="1"/>
    <col min="7" max="7" width="21.140625" hidden="1" customWidth="1"/>
    <col min="8" max="8" width="26.140625" hidden="1" customWidth="1"/>
    <col min="9" max="9" width="10.28515625" customWidth="1"/>
    <col min="10" max="10" width="15.42578125" bestFit="1" customWidth="1"/>
    <col min="11" max="11" width="15.85546875" customWidth="1"/>
    <col min="12" max="12" width="44.28515625" customWidth="1"/>
    <col min="13" max="13" width="45.42578125" customWidth="1"/>
    <col min="14" max="14" width="29.42578125" customWidth="1"/>
    <col min="15" max="15" width="27" customWidth="1"/>
    <col min="16" max="18" width="20" style="20" customWidth="1"/>
  </cols>
  <sheetData>
    <row r="1" spans="1:18" s="1" customFormat="1" ht="60" x14ac:dyDescent="0.2">
      <c r="A1" s="55" t="s">
        <v>62</v>
      </c>
      <c r="B1" s="55" t="s">
        <v>77</v>
      </c>
      <c r="C1" s="55" t="s">
        <v>78</v>
      </c>
      <c r="D1" s="55" t="s">
        <v>79</v>
      </c>
      <c r="E1" s="55" t="s">
        <v>47</v>
      </c>
      <c r="F1" s="55" t="s">
        <v>81</v>
      </c>
      <c r="G1" s="55" t="s">
        <v>129</v>
      </c>
      <c r="H1" s="55" t="s">
        <v>133</v>
      </c>
      <c r="I1" s="15" t="s">
        <v>2</v>
      </c>
      <c r="J1" s="58" t="s">
        <v>96</v>
      </c>
      <c r="K1" s="15" t="s">
        <v>41</v>
      </c>
      <c r="L1" s="16" t="s">
        <v>24</v>
      </c>
      <c r="M1" s="16" t="s">
        <v>25</v>
      </c>
      <c r="N1" s="16" t="s">
        <v>3</v>
      </c>
      <c r="O1" s="17" t="s">
        <v>4</v>
      </c>
      <c r="P1" s="18" t="s">
        <v>187</v>
      </c>
      <c r="Q1" s="18" t="s">
        <v>6</v>
      </c>
      <c r="R1" s="18" t="s">
        <v>5</v>
      </c>
    </row>
    <row r="2" spans="1:18" s="19" customFormat="1" ht="12.75" customHeight="1" x14ac:dyDescent="0.2">
      <c r="A2" s="56" t="str">
        <f>_xlfn.CONCAT("2025","-",D2,"-",F2,"-",G2,"-",H2,"-",I2)</f>
        <v>2025-CHLIC-LG-MP-G-1</v>
      </c>
      <c r="B2" s="56"/>
      <c r="C2" s="56" t="str">
        <f>'Company Information'!$B$2</f>
        <v>Cigna Health and Life Insurance Company</v>
      </c>
      <c r="D2" s="56" t="str">
        <f>VLOOKUP(C2,'Scratch paper'!$H$2:$I$12,2,FALSE)</f>
        <v>CHLIC</v>
      </c>
      <c r="E2" s="56" t="str">
        <f>'Company Information'!$B$3</f>
        <v>Large Group Market</v>
      </c>
      <c r="F2" s="56" t="str">
        <f>VLOOKUP(E2,'Scratch paper'!$D$2:$E$4,2,FALSE)</f>
        <v>LG</v>
      </c>
      <c r="G2" s="56" t="str">
        <f>VLOOKUP(J2,'Scratch paper'!$D$7:$E$9,2,FALSE)</f>
        <v>MP</v>
      </c>
      <c r="H2" s="56" t="str">
        <f>VLOOKUP(K2,'Scratch paper'!$D$11:$E$13,2,FALSE)</f>
        <v>G</v>
      </c>
      <c r="I2" s="38">
        <v>1</v>
      </c>
      <c r="J2" s="38" t="s">
        <v>126</v>
      </c>
      <c r="K2" s="38" t="s">
        <v>42</v>
      </c>
      <c r="L2" s="39"/>
      <c r="M2" s="39"/>
      <c r="N2" s="39"/>
      <c r="O2" s="39"/>
      <c r="P2" s="40"/>
      <c r="Q2" s="40"/>
      <c r="R2" s="49"/>
    </row>
    <row r="3" spans="1:18" s="19" customFormat="1" ht="12.75" customHeight="1" x14ac:dyDescent="0.2">
      <c r="A3" s="56" t="str">
        <f t="shared" ref="A3:A66" si="0">_xlfn.CONCAT("2025","-",D3,"-",F3,"-",G3,"-",H3,"-",I3)</f>
        <v>2025-CHLIC-LG-MP-G-2</v>
      </c>
      <c r="B3" s="56"/>
      <c r="C3" s="56" t="str">
        <f>'Company Information'!$B$2</f>
        <v>Cigna Health and Life Insurance Company</v>
      </c>
      <c r="D3" s="56" t="str">
        <f>VLOOKUP(C3,'Scratch paper'!$H$2:$I$12,2,FALSE)</f>
        <v>CHLIC</v>
      </c>
      <c r="E3" s="56" t="str">
        <f>'Company Information'!$B$3</f>
        <v>Large Group Market</v>
      </c>
      <c r="F3" s="56" t="str">
        <f>VLOOKUP(E3,'Scratch paper'!$D$2:$E$4,2,FALSE)</f>
        <v>LG</v>
      </c>
      <c r="G3" s="56" t="str">
        <f>VLOOKUP(J3,'Scratch paper'!$D$7:$E$9,2,FALSE)</f>
        <v>MP</v>
      </c>
      <c r="H3" s="56" t="str">
        <f>VLOOKUP(K3,'Scratch paper'!$D$11:$E$13,2,FALSE)</f>
        <v>G</v>
      </c>
      <c r="I3" s="38">
        <v>2</v>
      </c>
      <c r="J3" s="38" t="s">
        <v>126</v>
      </c>
      <c r="K3" s="38" t="s">
        <v>42</v>
      </c>
      <c r="L3" s="39"/>
      <c r="M3" s="39"/>
      <c r="N3" s="39"/>
      <c r="O3" s="39"/>
      <c r="P3" s="40"/>
      <c r="Q3" s="40"/>
      <c r="R3" s="49"/>
    </row>
    <row r="4" spans="1:18" s="19" customFormat="1" ht="12.75" customHeight="1" x14ac:dyDescent="0.2">
      <c r="A4" s="56" t="str">
        <f t="shared" si="0"/>
        <v>2025-CHLIC-LG-MP-G-3</v>
      </c>
      <c r="B4" s="56"/>
      <c r="C4" s="56" t="str">
        <f>'Company Information'!$B$2</f>
        <v>Cigna Health and Life Insurance Company</v>
      </c>
      <c r="D4" s="56" t="str">
        <f>VLOOKUP(C4,'Scratch paper'!$H$2:$I$12,2,FALSE)</f>
        <v>CHLIC</v>
      </c>
      <c r="E4" s="56" t="str">
        <f>'Company Information'!$B$3</f>
        <v>Large Group Market</v>
      </c>
      <c r="F4" s="56" t="str">
        <f>VLOOKUP(E4,'Scratch paper'!$D$2:$E$4,2,FALSE)</f>
        <v>LG</v>
      </c>
      <c r="G4" s="56" t="str">
        <f>VLOOKUP(J4,'Scratch paper'!$D$7:$E$9,2,FALSE)</f>
        <v>MP</v>
      </c>
      <c r="H4" s="56" t="str">
        <f>VLOOKUP(K4,'Scratch paper'!$D$11:$E$13,2,FALSE)</f>
        <v>G</v>
      </c>
      <c r="I4" s="38">
        <v>3</v>
      </c>
      <c r="J4" s="38" t="s">
        <v>126</v>
      </c>
      <c r="K4" s="38" t="s">
        <v>42</v>
      </c>
      <c r="L4" s="39"/>
      <c r="M4" s="39"/>
      <c r="N4" s="39"/>
      <c r="O4" s="39"/>
      <c r="P4" s="40"/>
      <c r="Q4" s="40"/>
      <c r="R4" s="49"/>
    </row>
    <row r="5" spans="1:18" s="19" customFormat="1" ht="12.75" customHeight="1" x14ac:dyDescent="0.2">
      <c r="A5" s="56" t="str">
        <f t="shared" si="0"/>
        <v>2025-CHLIC-LG-MP-G-4</v>
      </c>
      <c r="B5" s="56"/>
      <c r="C5" s="56" t="str">
        <f>'Company Information'!$B$2</f>
        <v>Cigna Health and Life Insurance Company</v>
      </c>
      <c r="D5" s="56" t="str">
        <f>VLOOKUP(C5,'Scratch paper'!$H$2:$I$12,2,FALSE)</f>
        <v>CHLIC</v>
      </c>
      <c r="E5" s="56" t="str">
        <f>'Company Information'!$B$3</f>
        <v>Large Group Market</v>
      </c>
      <c r="F5" s="56" t="str">
        <f>VLOOKUP(E5,'Scratch paper'!$D$2:$E$4,2,FALSE)</f>
        <v>LG</v>
      </c>
      <c r="G5" s="56" t="str">
        <f>VLOOKUP(J5,'Scratch paper'!$D$7:$E$9,2,FALSE)</f>
        <v>MP</v>
      </c>
      <c r="H5" s="56" t="str">
        <f>VLOOKUP(K5,'Scratch paper'!$D$11:$E$13,2,FALSE)</f>
        <v>G</v>
      </c>
      <c r="I5" s="38">
        <v>4</v>
      </c>
      <c r="J5" s="38" t="s">
        <v>126</v>
      </c>
      <c r="K5" s="38" t="s">
        <v>42</v>
      </c>
      <c r="L5" s="39"/>
      <c r="M5" s="39"/>
      <c r="N5" s="39"/>
      <c r="O5" s="39"/>
      <c r="P5" s="40"/>
      <c r="Q5" s="40"/>
      <c r="R5" s="49"/>
    </row>
    <row r="6" spans="1:18" s="19" customFormat="1" ht="12.75" customHeight="1" x14ac:dyDescent="0.2">
      <c r="A6" s="56" t="str">
        <f t="shared" si="0"/>
        <v>2025-CHLIC-LG-MP-G-5</v>
      </c>
      <c r="B6" s="56"/>
      <c r="C6" s="56" t="str">
        <f>'Company Information'!$B$2</f>
        <v>Cigna Health and Life Insurance Company</v>
      </c>
      <c r="D6" s="56" t="str">
        <f>VLOOKUP(C6,'Scratch paper'!$H$2:$I$12,2,FALSE)</f>
        <v>CHLIC</v>
      </c>
      <c r="E6" s="56" t="str">
        <f>'Company Information'!$B$3</f>
        <v>Large Group Market</v>
      </c>
      <c r="F6" s="56" t="str">
        <f>VLOOKUP(E6,'Scratch paper'!$D$2:$E$4,2,FALSE)</f>
        <v>LG</v>
      </c>
      <c r="G6" s="56" t="str">
        <f>VLOOKUP(J6,'Scratch paper'!$D$7:$E$9,2,FALSE)</f>
        <v>MP</v>
      </c>
      <c r="H6" s="56" t="str">
        <f>VLOOKUP(K6,'Scratch paper'!$D$11:$E$13,2,FALSE)</f>
        <v>G</v>
      </c>
      <c r="I6" s="38">
        <v>5</v>
      </c>
      <c r="J6" s="38" t="s">
        <v>126</v>
      </c>
      <c r="K6" s="38" t="s">
        <v>42</v>
      </c>
      <c r="L6" s="39"/>
      <c r="M6" s="39"/>
      <c r="N6" s="39"/>
      <c r="O6" s="39"/>
      <c r="P6" s="40"/>
      <c r="Q6" s="40"/>
      <c r="R6" s="49"/>
    </row>
    <row r="7" spans="1:18" s="19" customFormat="1" ht="12.75" customHeight="1" x14ac:dyDescent="0.2">
      <c r="A7" s="56" t="str">
        <f t="shared" si="0"/>
        <v>2025-CHLIC-LG-MP-G-6</v>
      </c>
      <c r="B7" s="56"/>
      <c r="C7" s="56" t="str">
        <f>'Company Information'!$B$2</f>
        <v>Cigna Health and Life Insurance Company</v>
      </c>
      <c r="D7" s="56" t="str">
        <f>VLOOKUP(C7,'Scratch paper'!$H$2:$I$12,2,FALSE)</f>
        <v>CHLIC</v>
      </c>
      <c r="E7" s="56" t="str">
        <f>'Company Information'!$B$3</f>
        <v>Large Group Market</v>
      </c>
      <c r="F7" s="56" t="str">
        <f>VLOOKUP(E7,'Scratch paper'!$D$2:$E$4,2,FALSE)</f>
        <v>LG</v>
      </c>
      <c r="G7" s="56" t="str">
        <f>VLOOKUP(J7,'Scratch paper'!$D$7:$E$9,2,FALSE)</f>
        <v>MP</v>
      </c>
      <c r="H7" s="56" t="str">
        <f>VLOOKUP(K7,'Scratch paper'!$D$11:$E$13,2,FALSE)</f>
        <v>G</v>
      </c>
      <c r="I7" s="38">
        <v>6</v>
      </c>
      <c r="J7" s="38" t="s">
        <v>126</v>
      </c>
      <c r="K7" s="38" t="s">
        <v>42</v>
      </c>
      <c r="L7" s="39"/>
      <c r="M7" s="39"/>
      <c r="N7" s="39"/>
      <c r="O7" s="39"/>
      <c r="P7" s="40"/>
      <c r="Q7" s="40"/>
      <c r="R7" s="49"/>
    </row>
    <row r="8" spans="1:18" s="19" customFormat="1" ht="12.75" customHeight="1" x14ac:dyDescent="0.2">
      <c r="A8" s="56" t="str">
        <f t="shared" si="0"/>
        <v>2025-CHLIC-LG-MP-G-7</v>
      </c>
      <c r="B8" s="56"/>
      <c r="C8" s="56" t="str">
        <f>'Company Information'!$B$2</f>
        <v>Cigna Health and Life Insurance Company</v>
      </c>
      <c r="D8" s="56" t="str">
        <f>VLOOKUP(C8,'Scratch paper'!$H$2:$I$12,2,FALSE)</f>
        <v>CHLIC</v>
      </c>
      <c r="E8" s="56" t="str">
        <f>'Company Information'!$B$3</f>
        <v>Large Group Market</v>
      </c>
      <c r="F8" s="56" t="str">
        <f>VLOOKUP(E8,'Scratch paper'!$D$2:$E$4,2,FALSE)</f>
        <v>LG</v>
      </c>
      <c r="G8" s="56" t="str">
        <f>VLOOKUP(J8,'Scratch paper'!$D$7:$E$9,2,FALSE)</f>
        <v>MP</v>
      </c>
      <c r="H8" s="56" t="str">
        <f>VLOOKUP(K8,'Scratch paper'!$D$11:$E$13,2,FALSE)</f>
        <v>G</v>
      </c>
      <c r="I8" s="38">
        <v>7</v>
      </c>
      <c r="J8" s="38" t="s">
        <v>126</v>
      </c>
      <c r="K8" s="38" t="s">
        <v>42</v>
      </c>
      <c r="L8" s="39"/>
      <c r="M8" s="39"/>
      <c r="N8" s="39"/>
      <c r="O8" s="39"/>
      <c r="P8" s="40"/>
      <c r="Q8" s="40"/>
      <c r="R8" s="49"/>
    </row>
    <row r="9" spans="1:18" s="19" customFormat="1" ht="12.75" customHeight="1" x14ac:dyDescent="0.2">
      <c r="A9" s="56" t="str">
        <f t="shared" si="0"/>
        <v>2025-CHLIC-LG-MP-G-8</v>
      </c>
      <c r="B9" s="56"/>
      <c r="C9" s="56" t="str">
        <f>'Company Information'!$B$2</f>
        <v>Cigna Health and Life Insurance Company</v>
      </c>
      <c r="D9" s="56" t="str">
        <f>VLOOKUP(C9,'Scratch paper'!$H$2:$I$12,2,FALSE)</f>
        <v>CHLIC</v>
      </c>
      <c r="E9" s="56" t="str">
        <f>'Company Information'!$B$3</f>
        <v>Large Group Market</v>
      </c>
      <c r="F9" s="56" t="str">
        <f>VLOOKUP(E9,'Scratch paper'!$D$2:$E$4,2,FALSE)</f>
        <v>LG</v>
      </c>
      <c r="G9" s="56" t="str">
        <f>VLOOKUP(J9,'Scratch paper'!$D$7:$E$9,2,FALSE)</f>
        <v>MP</v>
      </c>
      <c r="H9" s="56" t="str">
        <f>VLOOKUP(K9,'Scratch paper'!$D$11:$E$13,2,FALSE)</f>
        <v>G</v>
      </c>
      <c r="I9" s="38">
        <v>8</v>
      </c>
      <c r="J9" s="38" t="s">
        <v>126</v>
      </c>
      <c r="K9" s="38" t="s">
        <v>42</v>
      </c>
      <c r="L9" s="39"/>
      <c r="M9" s="39"/>
      <c r="N9" s="39"/>
      <c r="O9" s="39"/>
      <c r="P9" s="40"/>
      <c r="Q9" s="40"/>
      <c r="R9" s="49"/>
    </row>
    <row r="10" spans="1:18" s="19" customFormat="1" ht="12.75" customHeight="1" x14ac:dyDescent="0.2">
      <c r="A10" s="56" t="str">
        <f t="shared" si="0"/>
        <v>2025-CHLIC-LG-MP-G-9</v>
      </c>
      <c r="B10" s="56"/>
      <c r="C10" s="56" t="str">
        <f>'Company Information'!$B$2</f>
        <v>Cigna Health and Life Insurance Company</v>
      </c>
      <c r="D10" s="56" t="str">
        <f>VLOOKUP(C10,'Scratch paper'!$H$2:$I$12,2,FALSE)</f>
        <v>CHLIC</v>
      </c>
      <c r="E10" s="56" t="str">
        <f>'Company Information'!$B$3</f>
        <v>Large Group Market</v>
      </c>
      <c r="F10" s="56" t="str">
        <f>VLOOKUP(E10,'Scratch paper'!$D$2:$E$4,2,FALSE)</f>
        <v>LG</v>
      </c>
      <c r="G10" s="56" t="str">
        <f>VLOOKUP(J10,'Scratch paper'!$D$7:$E$9,2,FALSE)</f>
        <v>MP</v>
      </c>
      <c r="H10" s="56" t="str">
        <f>VLOOKUP(K10,'Scratch paper'!$D$11:$E$13,2,FALSE)</f>
        <v>G</v>
      </c>
      <c r="I10" s="38">
        <v>9</v>
      </c>
      <c r="J10" s="38" t="s">
        <v>126</v>
      </c>
      <c r="K10" s="38" t="s">
        <v>42</v>
      </c>
      <c r="L10" s="39"/>
      <c r="M10" s="39"/>
      <c r="N10" s="39"/>
      <c r="O10" s="39"/>
      <c r="P10" s="40"/>
      <c r="Q10" s="40"/>
      <c r="R10" s="49"/>
    </row>
    <row r="11" spans="1:18" s="19" customFormat="1" ht="12.75" customHeight="1" x14ac:dyDescent="0.2">
      <c r="A11" s="56" t="str">
        <f t="shared" si="0"/>
        <v>2025-CHLIC-LG-MP-G-10</v>
      </c>
      <c r="B11" s="56"/>
      <c r="C11" s="56" t="str">
        <f>'Company Information'!$B$2</f>
        <v>Cigna Health and Life Insurance Company</v>
      </c>
      <c r="D11" s="56" t="str">
        <f>VLOOKUP(C11,'Scratch paper'!$H$2:$I$12,2,FALSE)</f>
        <v>CHLIC</v>
      </c>
      <c r="E11" s="56" t="str">
        <f>'Company Information'!$B$3</f>
        <v>Large Group Market</v>
      </c>
      <c r="F11" s="56" t="str">
        <f>VLOOKUP(E11,'Scratch paper'!$D$2:$E$4,2,FALSE)</f>
        <v>LG</v>
      </c>
      <c r="G11" s="56" t="str">
        <f>VLOOKUP(J11,'Scratch paper'!$D$7:$E$9,2,FALSE)</f>
        <v>MP</v>
      </c>
      <c r="H11" s="56" t="str">
        <f>VLOOKUP(K11,'Scratch paper'!$D$11:$E$13,2,FALSE)</f>
        <v>G</v>
      </c>
      <c r="I11" s="38">
        <v>10</v>
      </c>
      <c r="J11" s="38" t="s">
        <v>126</v>
      </c>
      <c r="K11" s="38" t="s">
        <v>42</v>
      </c>
      <c r="L11" s="39"/>
      <c r="M11" s="39"/>
      <c r="N11" s="39"/>
      <c r="O11" s="39"/>
      <c r="P11" s="40"/>
      <c r="Q11" s="40"/>
      <c r="R11" s="49"/>
    </row>
    <row r="12" spans="1:18" s="19" customFormat="1" ht="12.75" customHeight="1" x14ac:dyDescent="0.2">
      <c r="A12" s="56" t="str">
        <f t="shared" si="0"/>
        <v>2025-CHLIC-LG-MP-G-11</v>
      </c>
      <c r="B12" s="56"/>
      <c r="C12" s="56" t="str">
        <f>'Company Information'!$B$2</f>
        <v>Cigna Health and Life Insurance Company</v>
      </c>
      <c r="D12" s="56" t="str">
        <f>VLOOKUP(C12,'Scratch paper'!$H$2:$I$12,2,FALSE)</f>
        <v>CHLIC</v>
      </c>
      <c r="E12" s="56" t="str">
        <f>'Company Information'!$B$3</f>
        <v>Large Group Market</v>
      </c>
      <c r="F12" s="56" t="str">
        <f>VLOOKUP(E12,'Scratch paper'!$D$2:$E$4,2,FALSE)</f>
        <v>LG</v>
      </c>
      <c r="G12" s="56" t="str">
        <f>VLOOKUP(J12,'Scratch paper'!$D$7:$E$9,2,FALSE)</f>
        <v>MP</v>
      </c>
      <c r="H12" s="56" t="str">
        <f>VLOOKUP(K12,'Scratch paper'!$D$11:$E$13,2,FALSE)</f>
        <v>G</v>
      </c>
      <c r="I12" s="38">
        <v>11</v>
      </c>
      <c r="J12" s="38" t="s">
        <v>126</v>
      </c>
      <c r="K12" s="38" t="s">
        <v>42</v>
      </c>
      <c r="L12" s="39"/>
      <c r="M12" s="39"/>
      <c r="N12" s="39"/>
      <c r="O12" s="39"/>
      <c r="P12" s="40"/>
      <c r="Q12" s="40"/>
      <c r="R12" s="49"/>
    </row>
    <row r="13" spans="1:18" s="19" customFormat="1" ht="12.75" customHeight="1" x14ac:dyDescent="0.2">
      <c r="A13" s="56" t="str">
        <f t="shared" si="0"/>
        <v>2025-CHLIC-LG-MP-G-12</v>
      </c>
      <c r="B13" s="56"/>
      <c r="C13" s="56" t="str">
        <f>'Company Information'!$B$2</f>
        <v>Cigna Health and Life Insurance Company</v>
      </c>
      <c r="D13" s="56" t="str">
        <f>VLOOKUP(C13,'Scratch paper'!$H$2:$I$12,2,FALSE)</f>
        <v>CHLIC</v>
      </c>
      <c r="E13" s="56" t="str">
        <f>'Company Information'!$B$3</f>
        <v>Large Group Market</v>
      </c>
      <c r="F13" s="56" t="str">
        <f>VLOOKUP(E13,'Scratch paper'!$D$2:$E$4,2,FALSE)</f>
        <v>LG</v>
      </c>
      <c r="G13" s="56" t="str">
        <f>VLOOKUP(J13,'Scratch paper'!$D$7:$E$9,2,FALSE)</f>
        <v>MP</v>
      </c>
      <c r="H13" s="56" t="str">
        <f>VLOOKUP(K13,'Scratch paper'!$D$11:$E$13,2,FALSE)</f>
        <v>G</v>
      </c>
      <c r="I13" s="38">
        <v>12</v>
      </c>
      <c r="J13" s="38" t="s">
        <v>126</v>
      </c>
      <c r="K13" s="38" t="s">
        <v>42</v>
      </c>
      <c r="L13" s="39"/>
      <c r="M13" s="39"/>
      <c r="N13" s="39"/>
      <c r="O13" s="39"/>
      <c r="P13" s="40"/>
      <c r="Q13" s="40"/>
      <c r="R13" s="49"/>
    </row>
    <row r="14" spans="1:18" s="19" customFormat="1" ht="12.75" customHeight="1" x14ac:dyDescent="0.2">
      <c r="A14" s="56" t="str">
        <f t="shared" si="0"/>
        <v>2025-CHLIC-LG-MP-G-13</v>
      </c>
      <c r="B14" s="56"/>
      <c r="C14" s="56" t="str">
        <f>'Company Information'!$B$2</f>
        <v>Cigna Health and Life Insurance Company</v>
      </c>
      <c r="D14" s="56" t="str">
        <f>VLOOKUP(C14,'Scratch paper'!$H$2:$I$12,2,FALSE)</f>
        <v>CHLIC</v>
      </c>
      <c r="E14" s="56" t="str">
        <f>'Company Information'!$B$3</f>
        <v>Large Group Market</v>
      </c>
      <c r="F14" s="56" t="str">
        <f>VLOOKUP(E14,'Scratch paper'!$D$2:$E$4,2,FALSE)</f>
        <v>LG</v>
      </c>
      <c r="G14" s="56" t="str">
        <f>VLOOKUP(J14,'Scratch paper'!$D$7:$E$9,2,FALSE)</f>
        <v>MP</v>
      </c>
      <c r="H14" s="56" t="str">
        <f>VLOOKUP(K14,'Scratch paper'!$D$11:$E$13,2,FALSE)</f>
        <v>G</v>
      </c>
      <c r="I14" s="38">
        <v>13</v>
      </c>
      <c r="J14" s="38" t="s">
        <v>126</v>
      </c>
      <c r="K14" s="38" t="s">
        <v>42</v>
      </c>
      <c r="L14" s="39"/>
      <c r="M14" s="39"/>
      <c r="N14" s="39"/>
      <c r="O14" s="39"/>
      <c r="P14" s="40"/>
      <c r="Q14" s="40"/>
      <c r="R14" s="49"/>
    </row>
    <row r="15" spans="1:18" s="19" customFormat="1" ht="12.75" customHeight="1" x14ac:dyDescent="0.2">
      <c r="A15" s="56" t="str">
        <f t="shared" si="0"/>
        <v>2025-CHLIC-LG-MP-G-14</v>
      </c>
      <c r="B15" s="56"/>
      <c r="C15" s="56" t="str">
        <f>'Company Information'!$B$2</f>
        <v>Cigna Health and Life Insurance Company</v>
      </c>
      <c r="D15" s="56" t="str">
        <f>VLOOKUP(C15,'Scratch paper'!$H$2:$I$12,2,FALSE)</f>
        <v>CHLIC</v>
      </c>
      <c r="E15" s="56" t="str">
        <f>'Company Information'!$B$3</f>
        <v>Large Group Market</v>
      </c>
      <c r="F15" s="56" t="str">
        <f>VLOOKUP(E15,'Scratch paper'!$D$2:$E$4,2,FALSE)</f>
        <v>LG</v>
      </c>
      <c r="G15" s="56" t="str">
        <f>VLOOKUP(J15,'Scratch paper'!$D$7:$E$9,2,FALSE)</f>
        <v>MP</v>
      </c>
      <c r="H15" s="56" t="str">
        <f>VLOOKUP(K15,'Scratch paper'!$D$11:$E$13,2,FALSE)</f>
        <v>G</v>
      </c>
      <c r="I15" s="38">
        <v>14</v>
      </c>
      <c r="J15" s="38" t="s">
        <v>126</v>
      </c>
      <c r="K15" s="38" t="s">
        <v>42</v>
      </c>
      <c r="L15" s="39"/>
      <c r="M15" s="39"/>
      <c r="N15" s="39"/>
      <c r="O15" s="39"/>
      <c r="P15" s="40"/>
      <c r="Q15" s="40"/>
      <c r="R15" s="49"/>
    </row>
    <row r="16" spans="1:18" s="19" customFormat="1" ht="12.75" customHeight="1" x14ac:dyDescent="0.2">
      <c r="A16" s="56" t="str">
        <f t="shared" si="0"/>
        <v>2025-CHLIC-LG-MP-G-15</v>
      </c>
      <c r="B16" s="56"/>
      <c r="C16" s="56" t="str">
        <f>'Company Information'!$B$2</f>
        <v>Cigna Health and Life Insurance Company</v>
      </c>
      <c r="D16" s="56" t="str">
        <f>VLOOKUP(C16,'Scratch paper'!$H$2:$I$12,2,FALSE)</f>
        <v>CHLIC</v>
      </c>
      <c r="E16" s="56" t="str">
        <f>'Company Information'!$B$3</f>
        <v>Large Group Market</v>
      </c>
      <c r="F16" s="56" t="str">
        <f>VLOOKUP(E16,'Scratch paper'!$D$2:$E$4,2,FALSE)</f>
        <v>LG</v>
      </c>
      <c r="G16" s="56" t="str">
        <f>VLOOKUP(J16,'Scratch paper'!$D$7:$E$9,2,FALSE)</f>
        <v>MP</v>
      </c>
      <c r="H16" s="56" t="str">
        <f>VLOOKUP(K16,'Scratch paper'!$D$11:$E$13,2,FALSE)</f>
        <v>G</v>
      </c>
      <c r="I16" s="38">
        <v>15</v>
      </c>
      <c r="J16" s="38" t="s">
        <v>126</v>
      </c>
      <c r="K16" s="38" t="s">
        <v>42</v>
      </c>
      <c r="L16" s="39"/>
      <c r="M16" s="39"/>
      <c r="N16" s="39"/>
      <c r="O16" s="39"/>
      <c r="P16" s="40"/>
      <c r="Q16" s="40"/>
      <c r="R16" s="49"/>
    </row>
    <row r="17" spans="1:18" s="19" customFormat="1" ht="12.75" customHeight="1" x14ac:dyDescent="0.2">
      <c r="A17" s="56" t="str">
        <f t="shared" si="0"/>
        <v>2025-CHLIC-LG-MP-G-16</v>
      </c>
      <c r="B17" s="56"/>
      <c r="C17" s="56" t="str">
        <f>'Company Information'!$B$2</f>
        <v>Cigna Health and Life Insurance Company</v>
      </c>
      <c r="D17" s="56" t="str">
        <f>VLOOKUP(C17,'Scratch paper'!$H$2:$I$12,2,FALSE)</f>
        <v>CHLIC</v>
      </c>
      <c r="E17" s="56" t="str">
        <f>'Company Information'!$B$3</f>
        <v>Large Group Market</v>
      </c>
      <c r="F17" s="56" t="str">
        <f>VLOOKUP(E17,'Scratch paper'!$D$2:$E$4,2,FALSE)</f>
        <v>LG</v>
      </c>
      <c r="G17" s="56" t="str">
        <f>VLOOKUP(J17,'Scratch paper'!$D$7:$E$9,2,FALSE)</f>
        <v>MP</v>
      </c>
      <c r="H17" s="56" t="str">
        <f>VLOOKUP(K17,'Scratch paper'!$D$11:$E$13,2,FALSE)</f>
        <v>G</v>
      </c>
      <c r="I17" s="38">
        <v>16</v>
      </c>
      <c r="J17" s="38" t="s">
        <v>126</v>
      </c>
      <c r="K17" s="38" t="s">
        <v>42</v>
      </c>
      <c r="L17" s="39"/>
      <c r="M17" s="39"/>
      <c r="N17" s="39"/>
      <c r="O17" s="39"/>
      <c r="P17" s="40"/>
      <c r="Q17" s="40"/>
      <c r="R17" s="49"/>
    </row>
    <row r="18" spans="1:18" s="19" customFormat="1" ht="12.75" customHeight="1" x14ac:dyDescent="0.2">
      <c r="A18" s="56" t="str">
        <f t="shared" si="0"/>
        <v>2025-CHLIC-LG-MP-G-17</v>
      </c>
      <c r="B18" s="56"/>
      <c r="C18" s="56" t="str">
        <f>'Company Information'!$B$2</f>
        <v>Cigna Health and Life Insurance Company</v>
      </c>
      <c r="D18" s="56" t="str">
        <f>VLOOKUP(C18,'Scratch paper'!$H$2:$I$12,2,FALSE)</f>
        <v>CHLIC</v>
      </c>
      <c r="E18" s="56" t="str">
        <f>'Company Information'!$B$3</f>
        <v>Large Group Market</v>
      </c>
      <c r="F18" s="56" t="str">
        <f>VLOOKUP(E18,'Scratch paper'!$D$2:$E$4,2,FALSE)</f>
        <v>LG</v>
      </c>
      <c r="G18" s="56" t="str">
        <f>VLOOKUP(J18,'Scratch paper'!$D$7:$E$9,2,FALSE)</f>
        <v>MP</v>
      </c>
      <c r="H18" s="56" t="str">
        <f>VLOOKUP(K18,'Scratch paper'!$D$11:$E$13,2,FALSE)</f>
        <v>G</v>
      </c>
      <c r="I18" s="38">
        <v>17</v>
      </c>
      <c r="J18" s="38" t="s">
        <v>126</v>
      </c>
      <c r="K18" s="38" t="s">
        <v>42</v>
      </c>
      <c r="L18" s="39"/>
      <c r="M18" s="39"/>
      <c r="N18" s="39"/>
      <c r="O18" s="39"/>
      <c r="P18" s="40"/>
      <c r="Q18" s="40"/>
      <c r="R18" s="49"/>
    </row>
    <row r="19" spans="1:18" s="19" customFormat="1" ht="12.75" customHeight="1" x14ac:dyDescent="0.2">
      <c r="A19" s="56" t="str">
        <f t="shared" si="0"/>
        <v>2025-CHLIC-LG-MP-G-18</v>
      </c>
      <c r="B19" s="56"/>
      <c r="C19" s="56" t="str">
        <f>'Company Information'!$B$2</f>
        <v>Cigna Health and Life Insurance Company</v>
      </c>
      <c r="D19" s="56" t="str">
        <f>VLOOKUP(C19,'Scratch paper'!$H$2:$I$12,2,FALSE)</f>
        <v>CHLIC</v>
      </c>
      <c r="E19" s="56" t="str">
        <f>'Company Information'!$B$3</f>
        <v>Large Group Market</v>
      </c>
      <c r="F19" s="56" t="str">
        <f>VLOOKUP(E19,'Scratch paper'!$D$2:$E$4,2,FALSE)</f>
        <v>LG</v>
      </c>
      <c r="G19" s="56" t="str">
        <f>VLOOKUP(J19,'Scratch paper'!$D$7:$E$9,2,FALSE)</f>
        <v>MP</v>
      </c>
      <c r="H19" s="56" t="str">
        <f>VLOOKUP(K19,'Scratch paper'!$D$11:$E$13,2,FALSE)</f>
        <v>G</v>
      </c>
      <c r="I19" s="38">
        <v>18</v>
      </c>
      <c r="J19" s="38" t="s">
        <v>126</v>
      </c>
      <c r="K19" s="38" t="s">
        <v>42</v>
      </c>
      <c r="L19" s="39"/>
      <c r="M19" s="39"/>
      <c r="N19" s="39"/>
      <c r="O19" s="39"/>
      <c r="P19" s="40"/>
      <c r="Q19" s="40"/>
      <c r="R19" s="49"/>
    </row>
    <row r="20" spans="1:18" s="19" customFormat="1" ht="12.75" customHeight="1" x14ac:dyDescent="0.2">
      <c r="A20" s="56" t="str">
        <f t="shared" si="0"/>
        <v>2025-CHLIC-LG-MP-G-19</v>
      </c>
      <c r="B20" s="56"/>
      <c r="C20" s="56" t="str">
        <f>'Company Information'!$B$2</f>
        <v>Cigna Health and Life Insurance Company</v>
      </c>
      <c r="D20" s="56" t="str">
        <f>VLOOKUP(C20,'Scratch paper'!$H$2:$I$12,2,FALSE)</f>
        <v>CHLIC</v>
      </c>
      <c r="E20" s="56" t="str">
        <f>'Company Information'!$B$3</f>
        <v>Large Group Market</v>
      </c>
      <c r="F20" s="56" t="str">
        <f>VLOOKUP(E20,'Scratch paper'!$D$2:$E$4,2,FALSE)</f>
        <v>LG</v>
      </c>
      <c r="G20" s="56" t="str">
        <f>VLOOKUP(J20,'Scratch paper'!$D$7:$E$9,2,FALSE)</f>
        <v>MP</v>
      </c>
      <c r="H20" s="56" t="str">
        <f>VLOOKUP(K20,'Scratch paper'!$D$11:$E$13,2,FALSE)</f>
        <v>G</v>
      </c>
      <c r="I20" s="38">
        <v>19</v>
      </c>
      <c r="J20" s="38" t="s">
        <v>126</v>
      </c>
      <c r="K20" s="38" t="s">
        <v>42</v>
      </c>
      <c r="L20" s="39"/>
      <c r="M20" s="39"/>
      <c r="N20" s="39"/>
      <c r="O20" s="39"/>
      <c r="P20" s="40"/>
      <c r="Q20" s="40"/>
      <c r="R20" s="49"/>
    </row>
    <row r="21" spans="1:18" s="19" customFormat="1" ht="12.75" customHeight="1" x14ac:dyDescent="0.2">
      <c r="A21" s="56" t="str">
        <f t="shared" si="0"/>
        <v>2025-CHLIC-LG-MP-G-20</v>
      </c>
      <c r="B21" s="56"/>
      <c r="C21" s="56" t="str">
        <f>'Company Information'!$B$2</f>
        <v>Cigna Health and Life Insurance Company</v>
      </c>
      <c r="D21" s="56" t="str">
        <f>VLOOKUP(C21,'Scratch paper'!$H$2:$I$12,2,FALSE)</f>
        <v>CHLIC</v>
      </c>
      <c r="E21" s="56" t="str">
        <f>'Company Information'!$B$3</f>
        <v>Large Group Market</v>
      </c>
      <c r="F21" s="56" t="str">
        <f>VLOOKUP(E21,'Scratch paper'!$D$2:$E$4,2,FALSE)</f>
        <v>LG</v>
      </c>
      <c r="G21" s="56" t="str">
        <f>VLOOKUP(J21,'Scratch paper'!$D$7:$E$9,2,FALSE)</f>
        <v>MP</v>
      </c>
      <c r="H21" s="56" t="str">
        <f>VLOOKUP(K21,'Scratch paper'!$D$11:$E$13,2,FALSE)</f>
        <v>G</v>
      </c>
      <c r="I21" s="38">
        <v>20</v>
      </c>
      <c r="J21" s="38" t="s">
        <v>126</v>
      </c>
      <c r="K21" s="38" t="s">
        <v>42</v>
      </c>
      <c r="L21" s="39"/>
      <c r="M21" s="39"/>
      <c r="N21" s="39"/>
      <c r="O21" s="39"/>
      <c r="P21" s="40"/>
      <c r="Q21" s="40"/>
      <c r="R21" s="49"/>
    </row>
    <row r="22" spans="1:18" s="19" customFormat="1" ht="12.75" customHeight="1" x14ac:dyDescent="0.2">
      <c r="A22" s="56" t="str">
        <f t="shared" si="0"/>
        <v>2025-CHLIC-LG-MP-G-21</v>
      </c>
      <c r="B22" s="56"/>
      <c r="C22" s="56" t="str">
        <f>'Company Information'!$B$2</f>
        <v>Cigna Health and Life Insurance Company</v>
      </c>
      <c r="D22" s="56" t="str">
        <f>VLOOKUP(C22,'Scratch paper'!$H$2:$I$12,2,FALSE)</f>
        <v>CHLIC</v>
      </c>
      <c r="E22" s="56" t="str">
        <f>'Company Information'!$B$3</f>
        <v>Large Group Market</v>
      </c>
      <c r="F22" s="56" t="str">
        <f>VLOOKUP(E22,'Scratch paper'!$D$2:$E$4,2,FALSE)</f>
        <v>LG</v>
      </c>
      <c r="G22" s="56" t="str">
        <f>VLOOKUP(J22,'Scratch paper'!$D$7:$E$9,2,FALSE)</f>
        <v>MP</v>
      </c>
      <c r="H22" s="56" t="str">
        <f>VLOOKUP(K22,'Scratch paper'!$D$11:$E$13,2,FALSE)</f>
        <v>G</v>
      </c>
      <c r="I22" s="38">
        <v>21</v>
      </c>
      <c r="J22" s="38" t="s">
        <v>126</v>
      </c>
      <c r="K22" s="38" t="s">
        <v>42</v>
      </c>
      <c r="L22" s="39"/>
      <c r="M22" s="39"/>
      <c r="N22" s="39"/>
      <c r="O22" s="39"/>
      <c r="P22" s="40"/>
      <c r="Q22" s="40"/>
      <c r="R22" s="49"/>
    </row>
    <row r="23" spans="1:18" s="19" customFormat="1" ht="12.75" customHeight="1" x14ac:dyDescent="0.2">
      <c r="A23" s="56" t="str">
        <f t="shared" si="0"/>
        <v>2025-CHLIC-LG-MP-G-22</v>
      </c>
      <c r="B23" s="56"/>
      <c r="C23" s="56" t="str">
        <f>'Company Information'!$B$2</f>
        <v>Cigna Health and Life Insurance Company</v>
      </c>
      <c r="D23" s="56" t="str">
        <f>VLOOKUP(C23,'Scratch paper'!$H$2:$I$12,2,FALSE)</f>
        <v>CHLIC</v>
      </c>
      <c r="E23" s="56" t="str">
        <f>'Company Information'!$B$3</f>
        <v>Large Group Market</v>
      </c>
      <c r="F23" s="56" t="str">
        <f>VLOOKUP(E23,'Scratch paper'!$D$2:$E$4,2,FALSE)</f>
        <v>LG</v>
      </c>
      <c r="G23" s="56" t="str">
        <f>VLOOKUP(J23,'Scratch paper'!$D$7:$E$9,2,FALSE)</f>
        <v>MP</v>
      </c>
      <c r="H23" s="56" t="str">
        <f>VLOOKUP(K23,'Scratch paper'!$D$11:$E$13,2,FALSE)</f>
        <v>G</v>
      </c>
      <c r="I23" s="38">
        <v>22</v>
      </c>
      <c r="J23" s="38" t="s">
        <v>126</v>
      </c>
      <c r="K23" s="38" t="s">
        <v>42</v>
      </c>
      <c r="L23" s="39"/>
      <c r="M23" s="39"/>
      <c r="N23" s="39"/>
      <c r="O23" s="39"/>
      <c r="P23" s="40"/>
      <c r="Q23" s="40"/>
      <c r="R23" s="49"/>
    </row>
    <row r="24" spans="1:18" s="19" customFormat="1" ht="12.75" customHeight="1" x14ac:dyDescent="0.2">
      <c r="A24" s="56" t="str">
        <f t="shared" si="0"/>
        <v>2025-CHLIC-LG-MP-G-23</v>
      </c>
      <c r="B24" s="56"/>
      <c r="C24" s="56" t="str">
        <f>'Company Information'!$B$2</f>
        <v>Cigna Health and Life Insurance Company</v>
      </c>
      <c r="D24" s="56" t="str">
        <f>VLOOKUP(C24,'Scratch paper'!$H$2:$I$12,2,FALSE)</f>
        <v>CHLIC</v>
      </c>
      <c r="E24" s="56" t="str">
        <f>'Company Information'!$B$3</f>
        <v>Large Group Market</v>
      </c>
      <c r="F24" s="56" t="str">
        <f>VLOOKUP(E24,'Scratch paper'!$D$2:$E$4,2,FALSE)</f>
        <v>LG</v>
      </c>
      <c r="G24" s="56" t="str">
        <f>VLOOKUP(J24,'Scratch paper'!$D$7:$E$9,2,FALSE)</f>
        <v>MP</v>
      </c>
      <c r="H24" s="56" t="str">
        <f>VLOOKUP(K24,'Scratch paper'!$D$11:$E$13,2,FALSE)</f>
        <v>G</v>
      </c>
      <c r="I24" s="38">
        <v>23</v>
      </c>
      <c r="J24" s="38" t="s">
        <v>126</v>
      </c>
      <c r="K24" s="38" t="s">
        <v>42</v>
      </c>
      <c r="L24" s="39"/>
      <c r="M24" s="39"/>
      <c r="N24" s="39"/>
      <c r="O24" s="39"/>
      <c r="P24" s="40"/>
      <c r="Q24" s="40"/>
      <c r="R24" s="49"/>
    </row>
    <row r="25" spans="1:18" s="19" customFormat="1" ht="12.75" customHeight="1" x14ac:dyDescent="0.2">
      <c r="A25" s="56" t="str">
        <f t="shared" si="0"/>
        <v>2025-CHLIC-LG-MP-G-24</v>
      </c>
      <c r="B25" s="56"/>
      <c r="C25" s="56" t="str">
        <f>'Company Information'!$B$2</f>
        <v>Cigna Health and Life Insurance Company</v>
      </c>
      <c r="D25" s="56" t="str">
        <f>VLOOKUP(C25,'Scratch paper'!$H$2:$I$12,2,FALSE)</f>
        <v>CHLIC</v>
      </c>
      <c r="E25" s="56" t="str">
        <f>'Company Information'!$B$3</f>
        <v>Large Group Market</v>
      </c>
      <c r="F25" s="56" t="str">
        <f>VLOOKUP(E25,'Scratch paper'!$D$2:$E$4,2,FALSE)</f>
        <v>LG</v>
      </c>
      <c r="G25" s="56" t="str">
        <f>VLOOKUP(J25,'Scratch paper'!$D$7:$E$9,2,FALSE)</f>
        <v>MP</v>
      </c>
      <c r="H25" s="56" t="str">
        <f>VLOOKUP(K25,'Scratch paper'!$D$11:$E$13,2,FALSE)</f>
        <v>G</v>
      </c>
      <c r="I25" s="38">
        <v>24</v>
      </c>
      <c r="J25" s="38" t="s">
        <v>126</v>
      </c>
      <c r="K25" s="38" t="s">
        <v>42</v>
      </c>
      <c r="L25" s="39"/>
      <c r="M25" s="39"/>
      <c r="N25" s="39"/>
      <c r="O25" s="39"/>
      <c r="P25" s="40"/>
      <c r="Q25" s="40"/>
      <c r="R25" s="49"/>
    </row>
    <row r="26" spans="1:18" s="19" customFormat="1" ht="12.75" customHeight="1" thickBot="1" x14ac:dyDescent="0.25">
      <c r="A26" s="56" t="str">
        <f t="shared" si="0"/>
        <v>2025-CHLIC-LG-MP-G-25</v>
      </c>
      <c r="B26" s="56"/>
      <c r="C26" s="56" t="str">
        <f>'Company Information'!$B$2</f>
        <v>Cigna Health and Life Insurance Company</v>
      </c>
      <c r="D26" s="56" t="str">
        <f>VLOOKUP(C26,'Scratch paper'!$H$2:$I$12,2,FALSE)</f>
        <v>CHLIC</v>
      </c>
      <c r="E26" s="56" t="str">
        <f>'Company Information'!$B$3</f>
        <v>Large Group Market</v>
      </c>
      <c r="F26" s="56" t="str">
        <f>VLOOKUP(E26,'Scratch paper'!$D$2:$E$4,2,FALSE)</f>
        <v>LG</v>
      </c>
      <c r="G26" s="56" t="str">
        <f>VLOOKUP(J26,'Scratch paper'!$D$7:$E$9,2,FALSE)</f>
        <v>MP</v>
      </c>
      <c r="H26" s="56" t="str">
        <f>VLOOKUP(K26,'Scratch paper'!$D$11:$E$13,2,FALSE)</f>
        <v>G</v>
      </c>
      <c r="I26" s="67">
        <v>25</v>
      </c>
      <c r="J26" s="67" t="s">
        <v>126</v>
      </c>
      <c r="K26" s="67" t="s">
        <v>42</v>
      </c>
      <c r="L26" s="68"/>
      <c r="M26" s="68"/>
      <c r="N26" s="68"/>
      <c r="O26" s="68"/>
      <c r="P26" s="69"/>
      <c r="Q26" s="69"/>
      <c r="R26" s="76"/>
    </row>
    <row r="27" spans="1:18" ht="13.5" thickTop="1" x14ac:dyDescent="0.2">
      <c r="A27" s="56" t="str">
        <f t="shared" si="0"/>
        <v>2025-CHLIC-LG-MP-B-1</v>
      </c>
      <c r="B27" s="57"/>
      <c r="C27" s="56" t="str">
        <f>'Company Information'!$B$2</f>
        <v>Cigna Health and Life Insurance Company</v>
      </c>
      <c r="D27" s="56" t="str">
        <f>VLOOKUP(C27,'Scratch paper'!$H$2:$I$12,2,FALSE)</f>
        <v>CHLIC</v>
      </c>
      <c r="E27" s="56" t="str">
        <f>'Company Information'!$B$3</f>
        <v>Large Group Market</v>
      </c>
      <c r="F27" s="56" t="str">
        <f>VLOOKUP(E27,'Scratch paper'!$D$2:$E$4,2,FALSE)</f>
        <v>LG</v>
      </c>
      <c r="G27" s="56" t="str">
        <f>VLOOKUP(J27,'Scratch paper'!$D$7:$E$9,2,FALSE)</f>
        <v>MP</v>
      </c>
      <c r="H27" s="56" t="str">
        <f>VLOOKUP(K27,'Scratch paper'!$D$11:$E$13,2,FALSE)</f>
        <v>B</v>
      </c>
      <c r="I27" s="59">
        <v>1</v>
      </c>
      <c r="J27" s="59" t="s">
        <v>126</v>
      </c>
      <c r="K27" s="59" t="s">
        <v>43</v>
      </c>
      <c r="L27" s="60"/>
      <c r="M27" s="60"/>
      <c r="N27" s="60"/>
      <c r="O27" s="60"/>
      <c r="P27" s="61"/>
      <c r="Q27" s="61"/>
      <c r="R27" s="65"/>
    </row>
    <row r="28" spans="1:18" x14ac:dyDescent="0.2">
      <c r="A28" s="56" t="str">
        <f t="shared" si="0"/>
        <v>2025-CHLIC-LG-MP-B-2</v>
      </c>
      <c r="B28" s="57"/>
      <c r="C28" s="56" t="str">
        <f>'Company Information'!$B$2</f>
        <v>Cigna Health and Life Insurance Company</v>
      </c>
      <c r="D28" s="56" t="str">
        <f>VLOOKUP(C28,'Scratch paper'!$H$2:$I$12,2,FALSE)</f>
        <v>CHLIC</v>
      </c>
      <c r="E28" s="56" t="str">
        <f>'Company Information'!$B$3</f>
        <v>Large Group Market</v>
      </c>
      <c r="F28" s="56" t="str">
        <f>VLOOKUP(E28,'Scratch paper'!$D$2:$E$4,2,FALSE)</f>
        <v>LG</v>
      </c>
      <c r="G28" s="56" t="str">
        <f>VLOOKUP(J28,'Scratch paper'!$D$7:$E$9,2,FALSE)</f>
        <v>MP</v>
      </c>
      <c r="H28" s="56" t="str">
        <f>VLOOKUP(K28,'Scratch paper'!$D$11:$E$13,2,FALSE)</f>
        <v>B</v>
      </c>
      <c r="I28" s="41">
        <v>2</v>
      </c>
      <c r="J28" s="41" t="s">
        <v>126</v>
      </c>
      <c r="K28" s="41" t="s">
        <v>43</v>
      </c>
      <c r="L28" s="42"/>
      <c r="M28" s="42"/>
      <c r="N28" s="42"/>
      <c r="O28" s="42"/>
      <c r="P28" s="43"/>
      <c r="Q28" s="43"/>
      <c r="R28" s="50"/>
    </row>
    <row r="29" spans="1:18" x14ac:dyDescent="0.2">
      <c r="A29" s="56" t="str">
        <f t="shared" si="0"/>
        <v>2025-CHLIC-LG-MP-B-3</v>
      </c>
      <c r="B29" s="57"/>
      <c r="C29" s="56" t="str">
        <f>'Company Information'!$B$2</f>
        <v>Cigna Health and Life Insurance Company</v>
      </c>
      <c r="D29" s="56" t="str">
        <f>VLOOKUP(C29,'Scratch paper'!$H$2:$I$12,2,FALSE)</f>
        <v>CHLIC</v>
      </c>
      <c r="E29" s="56" t="str">
        <f>'Company Information'!$B$3</f>
        <v>Large Group Market</v>
      </c>
      <c r="F29" s="56" t="str">
        <f>VLOOKUP(E29,'Scratch paper'!$D$2:$E$4,2,FALSE)</f>
        <v>LG</v>
      </c>
      <c r="G29" s="56" t="str">
        <f>VLOOKUP(J29,'Scratch paper'!$D$7:$E$9,2,FALSE)</f>
        <v>MP</v>
      </c>
      <c r="H29" s="56" t="str">
        <f>VLOOKUP(K29,'Scratch paper'!$D$11:$E$13,2,FALSE)</f>
        <v>B</v>
      </c>
      <c r="I29" s="41">
        <v>3</v>
      </c>
      <c r="J29" s="41" t="s">
        <v>126</v>
      </c>
      <c r="K29" s="41" t="s">
        <v>43</v>
      </c>
      <c r="L29" s="42"/>
      <c r="M29" s="42"/>
      <c r="N29" s="42"/>
      <c r="O29" s="42"/>
      <c r="P29" s="43"/>
      <c r="Q29" s="43"/>
      <c r="R29" s="50"/>
    </row>
    <row r="30" spans="1:18" x14ac:dyDescent="0.2">
      <c r="A30" s="56" t="str">
        <f t="shared" si="0"/>
        <v>2025-CHLIC-LG-MP-B-4</v>
      </c>
      <c r="B30" s="57"/>
      <c r="C30" s="56" t="str">
        <f>'Company Information'!$B$2</f>
        <v>Cigna Health and Life Insurance Company</v>
      </c>
      <c r="D30" s="56" t="str">
        <f>VLOOKUP(C30,'Scratch paper'!$H$2:$I$12,2,FALSE)</f>
        <v>CHLIC</v>
      </c>
      <c r="E30" s="56" t="str">
        <f>'Company Information'!$B$3</f>
        <v>Large Group Market</v>
      </c>
      <c r="F30" s="56" t="str">
        <f>VLOOKUP(E30,'Scratch paper'!$D$2:$E$4,2,FALSE)</f>
        <v>LG</v>
      </c>
      <c r="G30" s="56" t="str">
        <f>VLOOKUP(J30,'Scratch paper'!$D$7:$E$9,2,FALSE)</f>
        <v>MP</v>
      </c>
      <c r="H30" s="56" t="str">
        <f>VLOOKUP(K30,'Scratch paper'!$D$11:$E$13,2,FALSE)</f>
        <v>B</v>
      </c>
      <c r="I30" s="41">
        <v>4</v>
      </c>
      <c r="J30" s="41" t="s">
        <v>126</v>
      </c>
      <c r="K30" s="41" t="s">
        <v>43</v>
      </c>
      <c r="L30" s="42"/>
      <c r="M30" s="42"/>
      <c r="N30" s="42"/>
      <c r="O30" s="42"/>
      <c r="P30" s="43"/>
      <c r="Q30" s="43"/>
      <c r="R30" s="50"/>
    </row>
    <row r="31" spans="1:18" x14ac:dyDescent="0.2">
      <c r="A31" s="56" t="str">
        <f t="shared" si="0"/>
        <v>2025-CHLIC-LG-MP-B-5</v>
      </c>
      <c r="B31" s="57"/>
      <c r="C31" s="56" t="str">
        <f>'Company Information'!$B$2</f>
        <v>Cigna Health and Life Insurance Company</v>
      </c>
      <c r="D31" s="56" t="str">
        <f>VLOOKUP(C31,'Scratch paper'!$H$2:$I$12,2,FALSE)</f>
        <v>CHLIC</v>
      </c>
      <c r="E31" s="56" t="str">
        <f>'Company Information'!$B$3</f>
        <v>Large Group Market</v>
      </c>
      <c r="F31" s="56" t="str">
        <f>VLOOKUP(E31,'Scratch paper'!$D$2:$E$4,2,FALSE)</f>
        <v>LG</v>
      </c>
      <c r="G31" s="56" t="str">
        <f>VLOOKUP(J31,'Scratch paper'!$D$7:$E$9,2,FALSE)</f>
        <v>MP</v>
      </c>
      <c r="H31" s="56" t="str">
        <f>VLOOKUP(K31,'Scratch paper'!$D$11:$E$13,2,FALSE)</f>
        <v>B</v>
      </c>
      <c r="I31" s="41">
        <v>5</v>
      </c>
      <c r="J31" s="41" t="s">
        <v>126</v>
      </c>
      <c r="K31" s="41" t="s">
        <v>43</v>
      </c>
      <c r="L31" s="42"/>
      <c r="M31" s="42"/>
      <c r="N31" s="42"/>
      <c r="O31" s="42"/>
      <c r="P31" s="43"/>
      <c r="Q31" s="43"/>
      <c r="R31" s="50"/>
    </row>
    <row r="32" spans="1:18" x14ac:dyDescent="0.2">
      <c r="A32" s="56" t="str">
        <f t="shared" si="0"/>
        <v>2025-CHLIC-LG-MP-B-6</v>
      </c>
      <c r="B32" s="57"/>
      <c r="C32" s="56" t="str">
        <f>'Company Information'!$B$2</f>
        <v>Cigna Health and Life Insurance Company</v>
      </c>
      <c r="D32" s="56" t="str">
        <f>VLOOKUP(C32,'Scratch paper'!$H$2:$I$12,2,FALSE)</f>
        <v>CHLIC</v>
      </c>
      <c r="E32" s="56" t="str">
        <f>'Company Information'!$B$3</f>
        <v>Large Group Market</v>
      </c>
      <c r="F32" s="56" t="str">
        <f>VLOOKUP(E32,'Scratch paper'!$D$2:$E$4,2,FALSE)</f>
        <v>LG</v>
      </c>
      <c r="G32" s="56" t="str">
        <f>VLOOKUP(J32,'Scratch paper'!$D$7:$E$9,2,FALSE)</f>
        <v>MP</v>
      </c>
      <c r="H32" s="56" t="str">
        <f>VLOOKUP(K32,'Scratch paper'!$D$11:$E$13,2,FALSE)</f>
        <v>B</v>
      </c>
      <c r="I32" s="41">
        <v>6</v>
      </c>
      <c r="J32" s="41" t="s">
        <v>126</v>
      </c>
      <c r="K32" s="41" t="s">
        <v>43</v>
      </c>
      <c r="L32" s="42"/>
      <c r="M32" s="42"/>
      <c r="N32" s="42"/>
      <c r="O32" s="42"/>
      <c r="P32" s="43"/>
      <c r="Q32" s="43"/>
      <c r="R32" s="50"/>
    </row>
    <row r="33" spans="1:18" x14ac:dyDescent="0.2">
      <c r="A33" s="56" t="str">
        <f t="shared" si="0"/>
        <v>2025-CHLIC-LG-MP-B-7</v>
      </c>
      <c r="B33" s="57"/>
      <c r="C33" s="56" t="str">
        <f>'Company Information'!$B$2</f>
        <v>Cigna Health and Life Insurance Company</v>
      </c>
      <c r="D33" s="56" t="str">
        <f>VLOOKUP(C33,'Scratch paper'!$H$2:$I$12,2,FALSE)</f>
        <v>CHLIC</v>
      </c>
      <c r="E33" s="56" t="str">
        <f>'Company Information'!$B$3</f>
        <v>Large Group Market</v>
      </c>
      <c r="F33" s="56" t="str">
        <f>VLOOKUP(E33,'Scratch paper'!$D$2:$E$4,2,FALSE)</f>
        <v>LG</v>
      </c>
      <c r="G33" s="56" t="str">
        <f>VLOOKUP(J33,'Scratch paper'!$D$7:$E$9,2,FALSE)</f>
        <v>MP</v>
      </c>
      <c r="H33" s="56" t="str">
        <f>VLOOKUP(K33,'Scratch paper'!$D$11:$E$13,2,FALSE)</f>
        <v>B</v>
      </c>
      <c r="I33" s="41">
        <v>7</v>
      </c>
      <c r="J33" s="41" t="s">
        <v>126</v>
      </c>
      <c r="K33" s="41" t="s">
        <v>43</v>
      </c>
      <c r="L33" s="42"/>
      <c r="M33" s="42"/>
      <c r="N33" s="42"/>
      <c r="O33" s="42"/>
      <c r="P33" s="43"/>
      <c r="Q33" s="43"/>
      <c r="R33" s="50"/>
    </row>
    <row r="34" spans="1:18" x14ac:dyDescent="0.2">
      <c r="A34" s="56" t="str">
        <f t="shared" si="0"/>
        <v>2025-CHLIC-LG-MP-B-8</v>
      </c>
      <c r="B34" s="57"/>
      <c r="C34" s="56" t="str">
        <f>'Company Information'!$B$2</f>
        <v>Cigna Health and Life Insurance Company</v>
      </c>
      <c r="D34" s="56" t="str">
        <f>VLOOKUP(C34,'Scratch paper'!$H$2:$I$12,2,FALSE)</f>
        <v>CHLIC</v>
      </c>
      <c r="E34" s="56" t="str">
        <f>'Company Information'!$B$3</f>
        <v>Large Group Market</v>
      </c>
      <c r="F34" s="56" t="str">
        <f>VLOOKUP(E34,'Scratch paper'!$D$2:$E$4,2,FALSE)</f>
        <v>LG</v>
      </c>
      <c r="G34" s="56" t="str">
        <f>VLOOKUP(J34,'Scratch paper'!$D$7:$E$9,2,FALSE)</f>
        <v>MP</v>
      </c>
      <c r="H34" s="56" t="str">
        <f>VLOOKUP(K34,'Scratch paper'!$D$11:$E$13,2,FALSE)</f>
        <v>B</v>
      </c>
      <c r="I34" s="41">
        <v>8</v>
      </c>
      <c r="J34" s="41" t="s">
        <v>126</v>
      </c>
      <c r="K34" s="41" t="s">
        <v>43</v>
      </c>
      <c r="L34" s="42"/>
      <c r="M34" s="42"/>
      <c r="N34" s="42"/>
      <c r="O34" s="42"/>
      <c r="P34" s="43"/>
      <c r="Q34" s="43"/>
      <c r="R34" s="50"/>
    </row>
    <row r="35" spans="1:18" x14ac:dyDescent="0.2">
      <c r="A35" s="56" t="str">
        <f t="shared" si="0"/>
        <v>2025-CHLIC-LG-MP-B-9</v>
      </c>
      <c r="B35" s="57"/>
      <c r="C35" s="56" t="str">
        <f>'Company Information'!$B$2</f>
        <v>Cigna Health and Life Insurance Company</v>
      </c>
      <c r="D35" s="56" t="str">
        <f>VLOOKUP(C35,'Scratch paper'!$H$2:$I$12,2,FALSE)</f>
        <v>CHLIC</v>
      </c>
      <c r="E35" s="56" t="str">
        <f>'Company Information'!$B$3</f>
        <v>Large Group Market</v>
      </c>
      <c r="F35" s="56" t="str">
        <f>VLOOKUP(E35,'Scratch paper'!$D$2:$E$4,2,FALSE)</f>
        <v>LG</v>
      </c>
      <c r="G35" s="56" t="str">
        <f>VLOOKUP(J35,'Scratch paper'!$D$7:$E$9,2,FALSE)</f>
        <v>MP</v>
      </c>
      <c r="H35" s="56" t="str">
        <f>VLOOKUP(K35,'Scratch paper'!$D$11:$E$13,2,FALSE)</f>
        <v>B</v>
      </c>
      <c r="I35" s="41">
        <v>9</v>
      </c>
      <c r="J35" s="41" t="s">
        <v>126</v>
      </c>
      <c r="K35" s="41" t="s">
        <v>43</v>
      </c>
      <c r="L35" s="42"/>
      <c r="M35" s="42"/>
      <c r="N35" s="42"/>
      <c r="O35" s="42"/>
      <c r="P35" s="43"/>
      <c r="Q35" s="43"/>
      <c r="R35" s="50"/>
    </row>
    <row r="36" spans="1:18" x14ac:dyDescent="0.2">
      <c r="A36" s="56" t="str">
        <f t="shared" si="0"/>
        <v>2025-CHLIC-LG-MP-B-10</v>
      </c>
      <c r="B36" s="57"/>
      <c r="C36" s="56" t="str">
        <f>'Company Information'!$B$2</f>
        <v>Cigna Health and Life Insurance Company</v>
      </c>
      <c r="D36" s="56" t="str">
        <f>VLOOKUP(C36,'Scratch paper'!$H$2:$I$12,2,FALSE)</f>
        <v>CHLIC</v>
      </c>
      <c r="E36" s="56" t="str">
        <f>'Company Information'!$B$3</f>
        <v>Large Group Market</v>
      </c>
      <c r="F36" s="56" t="str">
        <f>VLOOKUP(E36,'Scratch paper'!$D$2:$E$4,2,FALSE)</f>
        <v>LG</v>
      </c>
      <c r="G36" s="56" t="str">
        <f>VLOOKUP(J36,'Scratch paper'!$D$7:$E$9,2,FALSE)</f>
        <v>MP</v>
      </c>
      <c r="H36" s="56" t="str">
        <f>VLOOKUP(K36,'Scratch paper'!$D$11:$E$13,2,FALSE)</f>
        <v>B</v>
      </c>
      <c r="I36" s="41">
        <v>10</v>
      </c>
      <c r="J36" s="41" t="s">
        <v>126</v>
      </c>
      <c r="K36" s="41" t="s">
        <v>43</v>
      </c>
      <c r="L36" s="42"/>
      <c r="M36" s="42"/>
      <c r="N36" s="42"/>
      <c r="O36" s="42"/>
      <c r="P36" s="43"/>
      <c r="Q36" s="43"/>
      <c r="R36" s="50"/>
    </row>
    <row r="37" spans="1:18" x14ac:dyDescent="0.2">
      <c r="A37" s="56" t="str">
        <f t="shared" si="0"/>
        <v>2025-CHLIC-LG-MP-B-11</v>
      </c>
      <c r="B37" s="57"/>
      <c r="C37" s="56" t="str">
        <f>'Company Information'!$B$2</f>
        <v>Cigna Health and Life Insurance Company</v>
      </c>
      <c r="D37" s="56" t="str">
        <f>VLOOKUP(C37,'Scratch paper'!$H$2:$I$12,2,FALSE)</f>
        <v>CHLIC</v>
      </c>
      <c r="E37" s="56" t="str">
        <f>'Company Information'!$B$3</f>
        <v>Large Group Market</v>
      </c>
      <c r="F37" s="56" t="str">
        <f>VLOOKUP(E37,'Scratch paper'!$D$2:$E$4,2,FALSE)</f>
        <v>LG</v>
      </c>
      <c r="G37" s="56" t="str">
        <f>VLOOKUP(J37,'Scratch paper'!$D$7:$E$9,2,FALSE)</f>
        <v>MP</v>
      </c>
      <c r="H37" s="56" t="str">
        <f>VLOOKUP(K37,'Scratch paper'!$D$11:$E$13,2,FALSE)</f>
        <v>B</v>
      </c>
      <c r="I37" s="41">
        <v>11</v>
      </c>
      <c r="J37" s="41" t="s">
        <v>126</v>
      </c>
      <c r="K37" s="41" t="s">
        <v>43</v>
      </c>
      <c r="L37" s="42"/>
      <c r="M37" s="42"/>
      <c r="N37" s="42"/>
      <c r="O37" s="42"/>
      <c r="P37" s="43"/>
      <c r="Q37" s="43"/>
      <c r="R37" s="50"/>
    </row>
    <row r="38" spans="1:18" x14ac:dyDescent="0.2">
      <c r="A38" s="56" t="str">
        <f t="shared" si="0"/>
        <v>2025-CHLIC-LG-MP-B-12</v>
      </c>
      <c r="B38" s="57"/>
      <c r="C38" s="56" t="str">
        <f>'Company Information'!$B$2</f>
        <v>Cigna Health and Life Insurance Company</v>
      </c>
      <c r="D38" s="56" t="str">
        <f>VLOOKUP(C38,'Scratch paper'!$H$2:$I$12,2,FALSE)</f>
        <v>CHLIC</v>
      </c>
      <c r="E38" s="56" t="str">
        <f>'Company Information'!$B$3</f>
        <v>Large Group Market</v>
      </c>
      <c r="F38" s="56" t="str">
        <f>VLOOKUP(E38,'Scratch paper'!$D$2:$E$4,2,FALSE)</f>
        <v>LG</v>
      </c>
      <c r="G38" s="56" t="str">
        <f>VLOOKUP(J38,'Scratch paper'!$D$7:$E$9,2,FALSE)</f>
        <v>MP</v>
      </c>
      <c r="H38" s="56" t="str">
        <f>VLOOKUP(K38,'Scratch paper'!$D$11:$E$13,2,FALSE)</f>
        <v>B</v>
      </c>
      <c r="I38" s="41">
        <v>12</v>
      </c>
      <c r="J38" s="41" t="s">
        <v>126</v>
      </c>
      <c r="K38" s="41" t="s">
        <v>43</v>
      </c>
      <c r="L38" s="42"/>
      <c r="M38" s="42"/>
      <c r="N38" s="42"/>
      <c r="O38" s="42"/>
      <c r="P38" s="43"/>
      <c r="Q38" s="43"/>
      <c r="R38" s="50"/>
    </row>
    <row r="39" spans="1:18" x14ac:dyDescent="0.2">
      <c r="A39" s="56" t="str">
        <f t="shared" si="0"/>
        <v>2025-CHLIC-LG-MP-B-13</v>
      </c>
      <c r="B39" s="57"/>
      <c r="C39" s="56" t="str">
        <f>'Company Information'!$B$2</f>
        <v>Cigna Health and Life Insurance Company</v>
      </c>
      <c r="D39" s="56" t="str">
        <f>VLOOKUP(C39,'Scratch paper'!$H$2:$I$12,2,FALSE)</f>
        <v>CHLIC</v>
      </c>
      <c r="E39" s="56" t="str">
        <f>'Company Information'!$B$3</f>
        <v>Large Group Market</v>
      </c>
      <c r="F39" s="56" t="str">
        <f>VLOOKUP(E39,'Scratch paper'!$D$2:$E$4,2,FALSE)</f>
        <v>LG</v>
      </c>
      <c r="G39" s="56" t="str">
        <f>VLOOKUP(J39,'Scratch paper'!$D$7:$E$9,2,FALSE)</f>
        <v>MP</v>
      </c>
      <c r="H39" s="56" t="str">
        <f>VLOOKUP(K39,'Scratch paper'!$D$11:$E$13,2,FALSE)</f>
        <v>B</v>
      </c>
      <c r="I39" s="41">
        <v>13</v>
      </c>
      <c r="J39" s="41" t="s">
        <v>126</v>
      </c>
      <c r="K39" s="41" t="s">
        <v>43</v>
      </c>
      <c r="L39" s="42"/>
      <c r="M39" s="42"/>
      <c r="N39" s="42"/>
      <c r="O39" s="42"/>
      <c r="P39" s="43"/>
      <c r="Q39" s="43"/>
      <c r="R39" s="50"/>
    </row>
    <row r="40" spans="1:18" x14ac:dyDescent="0.2">
      <c r="A40" s="56" t="str">
        <f t="shared" si="0"/>
        <v>2025-CHLIC-LG-MP-B-14</v>
      </c>
      <c r="B40" s="57"/>
      <c r="C40" s="56" t="str">
        <f>'Company Information'!$B$2</f>
        <v>Cigna Health and Life Insurance Company</v>
      </c>
      <c r="D40" s="56" t="str">
        <f>VLOOKUP(C40,'Scratch paper'!$H$2:$I$12,2,FALSE)</f>
        <v>CHLIC</v>
      </c>
      <c r="E40" s="56" t="str">
        <f>'Company Information'!$B$3</f>
        <v>Large Group Market</v>
      </c>
      <c r="F40" s="56" t="str">
        <f>VLOOKUP(E40,'Scratch paper'!$D$2:$E$4,2,FALSE)</f>
        <v>LG</v>
      </c>
      <c r="G40" s="56" t="str">
        <f>VLOOKUP(J40,'Scratch paper'!$D$7:$E$9,2,FALSE)</f>
        <v>MP</v>
      </c>
      <c r="H40" s="56" t="str">
        <f>VLOOKUP(K40,'Scratch paper'!$D$11:$E$13,2,FALSE)</f>
        <v>B</v>
      </c>
      <c r="I40" s="41">
        <v>14</v>
      </c>
      <c r="J40" s="41" t="s">
        <v>126</v>
      </c>
      <c r="K40" s="41" t="s">
        <v>43</v>
      </c>
      <c r="L40" s="42"/>
      <c r="M40" s="42"/>
      <c r="N40" s="42"/>
      <c r="O40" s="42"/>
      <c r="P40" s="43"/>
      <c r="Q40" s="43"/>
      <c r="R40" s="50"/>
    </row>
    <row r="41" spans="1:18" x14ac:dyDescent="0.2">
      <c r="A41" s="56" t="str">
        <f t="shared" si="0"/>
        <v>2025-CHLIC-LG-MP-B-15</v>
      </c>
      <c r="B41" s="57"/>
      <c r="C41" s="56" t="str">
        <f>'Company Information'!$B$2</f>
        <v>Cigna Health and Life Insurance Company</v>
      </c>
      <c r="D41" s="56" t="str">
        <f>VLOOKUP(C41,'Scratch paper'!$H$2:$I$12,2,FALSE)</f>
        <v>CHLIC</v>
      </c>
      <c r="E41" s="56" t="str">
        <f>'Company Information'!$B$3</f>
        <v>Large Group Market</v>
      </c>
      <c r="F41" s="56" t="str">
        <f>VLOOKUP(E41,'Scratch paper'!$D$2:$E$4,2,FALSE)</f>
        <v>LG</v>
      </c>
      <c r="G41" s="56" t="str">
        <f>VLOOKUP(J41,'Scratch paper'!$D$7:$E$9,2,FALSE)</f>
        <v>MP</v>
      </c>
      <c r="H41" s="56" t="str">
        <f>VLOOKUP(K41,'Scratch paper'!$D$11:$E$13,2,FALSE)</f>
        <v>B</v>
      </c>
      <c r="I41" s="41">
        <v>15</v>
      </c>
      <c r="J41" s="41" t="s">
        <v>126</v>
      </c>
      <c r="K41" s="41" t="s">
        <v>43</v>
      </c>
      <c r="L41" s="42"/>
      <c r="M41" s="42"/>
      <c r="N41" s="42"/>
      <c r="O41" s="42"/>
      <c r="P41" s="43"/>
      <c r="Q41" s="43"/>
      <c r="R41" s="50"/>
    </row>
    <row r="42" spans="1:18" x14ac:dyDescent="0.2">
      <c r="A42" s="56" t="str">
        <f t="shared" si="0"/>
        <v>2025-CHLIC-LG-MP-B-16</v>
      </c>
      <c r="B42" s="57"/>
      <c r="C42" s="56" t="str">
        <f>'Company Information'!$B$2</f>
        <v>Cigna Health and Life Insurance Company</v>
      </c>
      <c r="D42" s="56" t="str">
        <f>VLOOKUP(C42,'Scratch paper'!$H$2:$I$12,2,FALSE)</f>
        <v>CHLIC</v>
      </c>
      <c r="E42" s="56" t="str">
        <f>'Company Information'!$B$3</f>
        <v>Large Group Market</v>
      </c>
      <c r="F42" s="56" t="str">
        <f>VLOOKUP(E42,'Scratch paper'!$D$2:$E$4,2,FALSE)</f>
        <v>LG</v>
      </c>
      <c r="G42" s="56" t="str">
        <f>VLOOKUP(J42,'Scratch paper'!$D$7:$E$9,2,FALSE)</f>
        <v>MP</v>
      </c>
      <c r="H42" s="56" t="str">
        <f>VLOOKUP(K42,'Scratch paper'!$D$11:$E$13,2,FALSE)</f>
        <v>B</v>
      </c>
      <c r="I42" s="41">
        <v>16</v>
      </c>
      <c r="J42" s="41" t="s">
        <v>126</v>
      </c>
      <c r="K42" s="41" t="s">
        <v>43</v>
      </c>
      <c r="L42" s="42"/>
      <c r="M42" s="42"/>
      <c r="N42" s="42"/>
      <c r="O42" s="42"/>
      <c r="P42" s="43"/>
      <c r="Q42" s="43"/>
      <c r="R42" s="50"/>
    </row>
    <row r="43" spans="1:18" x14ac:dyDescent="0.2">
      <c r="A43" s="56" t="str">
        <f t="shared" si="0"/>
        <v>2025-CHLIC-LG-MP-B-17</v>
      </c>
      <c r="B43" s="57"/>
      <c r="C43" s="56" t="str">
        <f>'Company Information'!$B$2</f>
        <v>Cigna Health and Life Insurance Company</v>
      </c>
      <c r="D43" s="56" t="str">
        <f>VLOOKUP(C43,'Scratch paper'!$H$2:$I$12,2,FALSE)</f>
        <v>CHLIC</v>
      </c>
      <c r="E43" s="56" t="str">
        <f>'Company Information'!$B$3</f>
        <v>Large Group Market</v>
      </c>
      <c r="F43" s="56" t="str">
        <f>VLOOKUP(E43,'Scratch paper'!$D$2:$E$4,2,FALSE)</f>
        <v>LG</v>
      </c>
      <c r="G43" s="56" t="str">
        <f>VLOOKUP(J43,'Scratch paper'!$D$7:$E$9,2,FALSE)</f>
        <v>MP</v>
      </c>
      <c r="H43" s="56" t="str">
        <f>VLOOKUP(K43,'Scratch paper'!$D$11:$E$13,2,FALSE)</f>
        <v>B</v>
      </c>
      <c r="I43" s="41">
        <v>17</v>
      </c>
      <c r="J43" s="41" t="s">
        <v>126</v>
      </c>
      <c r="K43" s="41" t="s">
        <v>43</v>
      </c>
      <c r="L43" s="42"/>
      <c r="M43" s="42"/>
      <c r="N43" s="42"/>
      <c r="O43" s="42"/>
      <c r="P43" s="43"/>
      <c r="Q43" s="43"/>
      <c r="R43" s="50"/>
    </row>
    <row r="44" spans="1:18" x14ac:dyDescent="0.2">
      <c r="A44" s="56" t="str">
        <f t="shared" si="0"/>
        <v>2025-CHLIC-LG-MP-B-18</v>
      </c>
      <c r="B44" s="57"/>
      <c r="C44" s="56" t="str">
        <f>'Company Information'!$B$2</f>
        <v>Cigna Health and Life Insurance Company</v>
      </c>
      <c r="D44" s="56" t="str">
        <f>VLOOKUP(C44,'Scratch paper'!$H$2:$I$12,2,FALSE)</f>
        <v>CHLIC</v>
      </c>
      <c r="E44" s="56" t="str">
        <f>'Company Information'!$B$3</f>
        <v>Large Group Market</v>
      </c>
      <c r="F44" s="56" t="str">
        <f>VLOOKUP(E44,'Scratch paper'!$D$2:$E$4,2,FALSE)</f>
        <v>LG</v>
      </c>
      <c r="G44" s="56" t="str">
        <f>VLOOKUP(J44,'Scratch paper'!$D$7:$E$9,2,FALSE)</f>
        <v>MP</v>
      </c>
      <c r="H44" s="56" t="str">
        <f>VLOOKUP(K44,'Scratch paper'!$D$11:$E$13,2,FALSE)</f>
        <v>B</v>
      </c>
      <c r="I44" s="41">
        <v>18</v>
      </c>
      <c r="J44" s="41" t="s">
        <v>126</v>
      </c>
      <c r="K44" s="41" t="s">
        <v>43</v>
      </c>
      <c r="L44" s="42"/>
      <c r="M44" s="42"/>
      <c r="N44" s="42"/>
      <c r="O44" s="42"/>
      <c r="P44" s="43"/>
      <c r="Q44" s="43"/>
      <c r="R44" s="50"/>
    </row>
    <row r="45" spans="1:18" x14ac:dyDescent="0.2">
      <c r="A45" s="56" t="str">
        <f t="shared" si="0"/>
        <v>2025-CHLIC-LG-MP-B-19</v>
      </c>
      <c r="B45" s="57"/>
      <c r="C45" s="56" t="str">
        <f>'Company Information'!$B$2</f>
        <v>Cigna Health and Life Insurance Company</v>
      </c>
      <c r="D45" s="56" t="str">
        <f>VLOOKUP(C45,'Scratch paper'!$H$2:$I$12,2,FALSE)</f>
        <v>CHLIC</v>
      </c>
      <c r="E45" s="56" t="str">
        <f>'Company Information'!$B$3</f>
        <v>Large Group Market</v>
      </c>
      <c r="F45" s="56" t="str">
        <f>VLOOKUP(E45,'Scratch paper'!$D$2:$E$4,2,FALSE)</f>
        <v>LG</v>
      </c>
      <c r="G45" s="56" t="str">
        <f>VLOOKUP(J45,'Scratch paper'!$D$7:$E$9,2,FALSE)</f>
        <v>MP</v>
      </c>
      <c r="H45" s="56" t="str">
        <f>VLOOKUP(K45,'Scratch paper'!$D$11:$E$13,2,FALSE)</f>
        <v>B</v>
      </c>
      <c r="I45" s="41">
        <v>19</v>
      </c>
      <c r="J45" s="41" t="s">
        <v>126</v>
      </c>
      <c r="K45" s="41" t="s">
        <v>43</v>
      </c>
      <c r="L45" s="42"/>
      <c r="M45" s="42"/>
      <c r="N45" s="42"/>
      <c r="O45" s="42"/>
      <c r="P45" s="43"/>
      <c r="Q45" s="43"/>
      <c r="R45" s="50"/>
    </row>
    <row r="46" spans="1:18" x14ac:dyDescent="0.2">
      <c r="A46" s="56" t="str">
        <f t="shared" si="0"/>
        <v>2025-CHLIC-LG-MP-B-20</v>
      </c>
      <c r="B46" s="57"/>
      <c r="C46" s="56" t="str">
        <f>'Company Information'!$B$2</f>
        <v>Cigna Health and Life Insurance Company</v>
      </c>
      <c r="D46" s="56" t="str">
        <f>VLOOKUP(C46,'Scratch paper'!$H$2:$I$12,2,FALSE)</f>
        <v>CHLIC</v>
      </c>
      <c r="E46" s="56" t="str">
        <f>'Company Information'!$B$3</f>
        <v>Large Group Market</v>
      </c>
      <c r="F46" s="56" t="str">
        <f>VLOOKUP(E46,'Scratch paper'!$D$2:$E$4,2,FALSE)</f>
        <v>LG</v>
      </c>
      <c r="G46" s="56" t="str">
        <f>VLOOKUP(J46,'Scratch paper'!$D$7:$E$9,2,FALSE)</f>
        <v>MP</v>
      </c>
      <c r="H46" s="56" t="str">
        <f>VLOOKUP(K46,'Scratch paper'!$D$11:$E$13,2,FALSE)</f>
        <v>B</v>
      </c>
      <c r="I46" s="41">
        <v>20</v>
      </c>
      <c r="J46" s="41" t="s">
        <v>126</v>
      </c>
      <c r="K46" s="41" t="s">
        <v>43</v>
      </c>
      <c r="L46" s="42"/>
      <c r="M46" s="42"/>
      <c r="N46" s="42"/>
      <c r="O46" s="42"/>
      <c r="P46" s="43"/>
      <c r="Q46" s="43"/>
      <c r="R46" s="50"/>
    </row>
    <row r="47" spans="1:18" x14ac:dyDescent="0.2">
      <c r="A47" s="56" t="str">
        <f t="shared" si="0"/>
        <v>2025-CHLIC-LG-MP-B-21</v>
      </c>
      <c r="B47" s="57"/>
      <c r="C47" s="56" t="str">
        <f>'Company Information'!$B$2</f>
        <v>Cigna Health and Life Insurance Company</v>
      </c>
      <c r="D47" s="56" t="str">
        <f>VLOOKUP(C47,'Scratch paper'!$H$2:$I$12,2,FALSE)</f>
        <v>CHLIC</v>
      </c>
      <c r="E47" s="56" t="str">
        <f>'Company Information'!$B$3</f>
        <v>Large Group Market</v>
      </c>
      <c r="F47" s="56" t="str">
        <f>VLOOKUP(E47,'Scratch paper'!$D$2:$E$4,2,FALSE)</f>
        <v>LG</v>
      </c>
      <c r="G47" s="56" t="str">
        <f>VLOOKUP(J47,'Scratch paper'!$D$7:$E$9,2,FALSE)</f>
        <v>MP</v>
      </c>
      <c r="H47" s="56" t="str">
        <f>VLOOKUP(K47,'Scratch paper'!$D$11:$E$13,2,FALSE)</f>
        <v>B</v>
      </c>
      <c r="I47" s="41">
        <v>21</v>
      </c>
      <c r="J47" s="41" t="s">
        <v>126</v>
      </c>
      <c r="K47" s="41" t="s">
        <v>43</v>
      </c>
      <c r="L47" s="42"/>
      <c r="M47" s="42"/>
      <c r="N47" s="42"/>
      <c r="O47" s="42"/>
      <c r="P47" s="43"/>
      <c r="Q47" s="43"/>
      <c r="R47" s="50"/>
    </row>
    <row r="48" spans="1:18" x14ac:dyDescent="0.2">
      <c r="A48" s="56" t="str">
        <f t="shared" si="0"/>
        <v>2025-CHLIC-LG-MP-B-22</v>
      </c>
      <c r="B48" s="57"/>
      <c r="C48" s="56" t="str">
        <f>'Company Information'!$B$2</f>
        <v>Cigna Health and Life Insurance Company</v>
      </c>
      <c r="D48" s="56" t="str">
        <f>VLOOKUP(C48,'Scratch paper'!$H$2:$I$12,2,FALSE)</f>
        <v>CHLIC</v>
      </c>
      <c r="E48" s="56" t="str">
        <f>'Company Information'!$B$3</f>
        <v>Large Group Market</v>
      </c>
      <c r="F48" s="56" t="str">
        <f>VLOOKUP(E48,'Scratch paper'!$D$2:$E$4,2,FALSE)</f>
        <v>LG</v>
      </c>
      <c r="G48" s="56" t="str">
        <f>VLOOKUP(J48,'Scratch paper'!$D$7:$E$9,2,FALSE)</f>
        <v>MP</v>
      </c>
      <c r="H48" s="56" t="str">
        <f>VLOOKUP(K48,'Scratch paper'!$D$11:$E$13,2,FALSE)</f>
        <v>B</v>
      </c>
      <c r="I48" s="41">
        <v>22</v>
      </c>
      <c r="J48" s="41" t="s">
        <v>126</v>
      </c>
      <c r="K48" s="41" t="s">
        <v>43</v>
      </c>
      <c r="L48" s="42"/>
      <c r="M48" s="42"/>
      <c r="N48" s="42"/>
      <c r="O48" s="42"/>
      <c r="P48" s="43"/>
      <c r="Q48" s="43"/>
      <c r="R48" s="50"/>
    </row>
    <row r="49" spans="1:18" x14ac:dyDescent="0.2">
      <c r="A49" s="56" t="str">
        <f t="shared" si="0"/>
        <v>2025-CHLIC-LG-MP-B-23</v>
      </c>
      <c r="B49" s="57"/>
      <c r="C49" s="56" t="str">
        <f>'Company Information'!$B$2</f>
        <v>Cigna Health and Life Insurance Company</v>
      </c>
      <c r="D49" s="56" t="str">
        <f>VLOOKUP(C49,'Scratch paper'!$H$2:$I$12,2,FALSE)</f>
        <v>CHLIC</v>
      </c>
      <c r="E49" s="56" t="str">
        <f>'Company Information'!$B$3</f>
        <v>Large Group Market</v>
      </c>
      <c r="F49" s="56" t="str">
        <f>VLOOKUP(E49,'Scratch paper'!$D$2:$E$4,2,FALSE)</f>
        <v>LG</v>
      </c>
      <c r="G49" s="56" t="str">
        <f>VLOOKUP(J49,'Scratch paper'!$D$7:$E$9,2,FALSE)</f>
        <v>MP</v>
      </c>
      <c r="H49" s="56" t="str">
        <f>VLOOKUP(K49,'Scratch paper'!$D$11:$E$13,2,FALSE)</f>
        <v>B</v>
      </c>
      <c r="I49" s="41">
        <v>23</v>
      </c>
      <c r="J49" s="41" t="s">
        <v>126</v>
      </c>
      <c r="K49" s="41" t="s">
        <v>43</v>
      </c>
      <c r="L49" s="42"/>
      <c r="M49" s="42"/>
      <c r="N49" s="42"/>
      <c r="O49" s="42"/>
      <c r="P49" s="43"/>
      <c r="Q49" s="43"/>
      <c r="R49" s="50"/>
    </row>
    <row r="50" spans="1:18" x14ac:dyDescent="0.2">
      <c r="A50" s="56" t="str">
        <f t="shared" si="0"/>
        <v>2025-CHLIC-LG-MP-B-24</v>
      </c>
      <c r="B50" s="57"/>
      <c r="C50" s="56" t="str">
        <f>'Company Information'!$B$2</f>
        <v>Cigna Health and Life Insurance Company</v>
      </c>
      <c r="D50" s="56" t="str">
        <f>VLOOKUP(C50,'Scratch paper'!$H$2:$I$12,2,FALSE)</f>
        <v>CHLIC</v>
      </c>
      <c r="E50" s="56" t="str">
        <f>'Company Information'!$B$3</f>
        <v>Large Group Market</v>
      </c>
      <c r="F50" s="56" t="str">
        <f>VLOOKUP(E50,'Scratch paper'!$D$2:$E$4,2,FALSE)</f>
        <v>LG</v>
      </c>
      <c r="G50" s="56" t="str">
        <f>VLOOKUP(J50,'Scratch paper'!$D$7:$E$9,2,FALSE)</f>
        <v>MP</v>
      </c>
      <c r="H50" s="56" t="str">
        <f>VLOOKUP(K50,'Scratch paper'!$D$11:$E$13,2,FALSE)</f>
        <v>B</v>
      </c>
      <c r="I50" s="41">
        <v>24</v>
      </c>
      <c r="J50" s="41" t="s">
        <v>126</v>
      </c>
      <c r="K50" s="41" t="s">
        <v>43</v>
      </c>
      <c r="L50" s="42"/>
      <c r="M50" s="42"/>
      <c r="N50" s="42"/>
      <c r="O50" s="42"/>
      <c r="P50" s="43"/>
      <c r="Q50" s="43"/>
      <c r="R50" s="50"/>
    </row>
    <row r="51" spans="1:18" ht="13.5" thickBot="1" x14ac:dyDescent="0.25">
      <c r="A51" s="56" t="str">
        <f t="shared" si="0"/>
        <v>2025-CHLIC-LG-MP-B-25</v>
      </c>
      <c r="B51" s="57"/>
      <c r="C51" s="56" t="str">
        <f>'Company Information'!$B$2</f>
        <v>Cigna Health and Life Insurance Company</v>
      </c>
      <c r="D51" s="56" t="str">
        <f>VLOOKUP(C51,'Scratch paper'!$H$2:$I$12,2,FALSE)</f>
        <v>CHLIC</v>
      </c>
      <c r="E51" s="56" t="str">
        <f>'Company Information'!$B$3</f>
        <v>Large Group Market</v>
      </c>
      <c r="F51" s="56" t="str">
        <f>VLOOKUP(E51,'Scratch paper'!$D$2:$E$4,2,FALSE)</f>
        <v>LG</v>
      </c>
      <c r="G51" s="56" t="str">
        <f>VLOOKUP(J51,'Scratch paper'!$D$7:$E$9,2,FALSE)</f>
        <v>MP</v>
      </c>
      <c r="H51" s="56" t="str">
        <f>VLOOKUP(K51,'Scratch paper'!$D$11:$E$13,2,FALSE)</f>
        <v>B</v>
      </c>
      <c r="I51" s="70">
        <v>25</v>
      </c>
      <c r="J51" s="70" t="s">
        <v>126</v>
      </c>
      <c r="K51" s="70" t="s">
        <v>43</v>
      </c>
      <c r="L51" s="71"/>
      <c r="M51" s="71"/>
      <c r="N51" s="71"/>
      <c r="O51" s="71"/>
      <c r="P51" s="72"/>
      <c r="Q51" s="72"/>
      <c r="R51" s="77"/>
    </row>
    <row r="52" spans="1:18" ht="13.5" thickTop="1" x14ac:dyDescent="0.2">
      <c r="A52" s="56" t="str">
        <f t="shared" si="0"/>
        <v>2025-CHLIC-LG-MP-S-1</v>
      </c>
      <c r="B52" s="57"/>
      <c r="C52" s="56" t="str">
        <f>'Company Information'!$B$2</f>
        <v>Cigna Health and Life Insurance Company</v>
      </c>
      <c r="D52" s="56" t="str">
        <f>VLOOKUP(C52,'Scratch paper'!$H$2:$I$12,2,FALSE)</f>
        <v>CHLIC</v>
      </c>
      <c r="E52" s="56" t="str">
        <f>'Company Information'!$B$3</f>
        <v>Large Group Market</v>
      </c>
      <c r="F52" s="56" t="str">
        <f>VLOOKUP(E52,'Scratch paper'!$D$2:$E$4,2,FALSE)</f>
        <v>LG</v>
      </c>
      <c r="G52" s="56" t="str">
        <f>VLOOKUP(J52,'Scratch paper'!$D$7:$E$9,2,FALSE)</f>
        <v>MP</v>
      </c>
      <c r="H52" s="56" t="str">
        <f>VLOOKUP(K52,'Scratch paper'!$D$11:$E$13,2,FALSE)</f>
        <v>S</v>
      </c>
      <c r="I52" s="62">
        <v>1</v>
      </c>
      <c r="J52" s="62" t="s">
        <v>126</v>
      </c>
      <c r="K52" s="62" t="s">
        <v>44</v>
      </c>
      <c r="L52" s="63"/>
      <c r="M52" s="63"/>
      <c r="N52" s="63"/>
      <c r="O52" s="63"/>
      <c r="P52" s="64"/>
      <c r="Q52" s="64"/>
      <c r="R52" s="66"/>
    </row>
    <row r="53" spans="1:18" x14ac:dyDescent="0.2">
      <c r="A53" s="56" t="str">
        <f t="shared" si="0"/>
        <v>2025-CHLIC-LG-MP-S-2</v>
      </c>
      <c r="B53" s="57"/>
      <c r="C53" s="56" t="str">
        <f>'Company Information'!$B$2</f>
        <v>Cigna Health and Life Insurance Company</v>
      </c>
      <c r="D53" s="56" t="str">
        <f>VLOOKUP(C53,'Scratch paper'!$H$2:$I$12,2,FALSE)</f>
        <v>CHLIC</v>
      </c>
      <c r="E53" s="56" t="str">
        <f>'Company Information'!$B$3</f>
        <v>Large Group Market</v>
      </c>
      <c r="F53" s="56" t="str">
        <f>VLOOKUP(E53,'Scratch paper'!$D$2:$E$4,2,FALSE)</f>
        <v>LG</v>
      </c>
      <c r="G53" s="56" t="str">
        <f>VLOOKUP(J53,'Scratch paper'!$D$7:$E$9,2,FALSE)</f>
        <v>MP</v>
      </c>
      <c r="H53" s="56" t="str">
        <f>VLOOKUP(K53,'Scratch paper'!$D$11:$E$13,2,FALSE)</f>
        <v>S</v>
      </c>
      <c r="I53" s="44">
        <v>2</v>
      </c>
      <c r="J53" s="44" t="s">
        <v>126</v>
      </c>
      <c r="K53" s="44" t="s">
        <v>44</v>
      </c>
      <c r="L53" s="45"/>
      <c r="M53" s="45"/>
      <c r="N53" s="45"/>
      <c r="O53" s="45"/>
      <c r="P53" s="46"/>
      <c r="Q53" s="46"/>
      <c r="R53" s="51"/>
    </row>
    <row r="54" spans="1:18" x14ac:dyDescent="0.2">
      <c r="A54" s="56" t="str">
        <f t="shared" si="0"/>
        <v>2025-CHLIC-LG-MP-S-3</v>
      </c>
      <c r="B54" s="57"/>
      <c r="C54" s="56" t="str">
        <f>'Company Information'!$B$2</f>
        <v>Cigna Health and Life Insurance Company</v>
      </c>
      <c r="D54" s="56" t="str">
        <f>VLOOKUP(C54,'Scratch paper'!$H$2:$I$12,2,FALSE)</f>
        <v>CHLIC</v>
      </c>
      <c r="E54" s="56" t="str">
        <f>'Company Information'!$B$3</f>
        <v>Large Group Market</v>
      </c>
      <c r="F54" s="56" t="str">
        <f>VLOOKUP(E54,'Scratch paper'!$D$2:$E$4,2,FALSE)</f>
        <v>LG</v>
      </c>
      <c r="G54" s="56" t="str">
        <f>VLOOKUP(J54,'Scratch paper'!$D$7:$E$9,2,FALSE)</f>
        <v>MP</v>
      </c>
      <c r="H54" s="56" t="str">
        <f>VLOOKUP(K54,'Scratch paper'!$D$11:$E$13,2,FALSE)</f>
        <v>S</v>
      </c>
      <c r="I54" s="44">
        <v>3</v>
      </c>
      <c r="J54" s="44" t="s">
        <v>126</v>
      </c>
      <c r="K54" s="44" t="s">
        <v>44</v>
      </c>
      <c r="L54" s="45"/>
      <c r="M54" s="45"/>
      <c r="N54" s="45"/>
      <c r="O54" s="45"/>
      <c r="P54" s="46"/>
      <c r="Q54" s="46"/>
      <c r="R54" s="51"/>
    </row>
    <row r="55" spans="1:18" x14ac:dyDescent="0.2">
      <c r="A55" s="56" t="str">
        <f t="shared" si="0"/>
        <v>2025-CHLIC-LG-MP-S-4</v>
      </c>
      <c r="B55" s="57"/>
      <c r="C55" s="56" t="str">
        <f>'Company Information'!$B$2</f>
        <v>Cigna Health and Life Insurance Company</v>
      </c>
      <c r="D55" s="56" t="str">
        <f>VLOOKUP(C55,'Scratch paper'!$H$2:$I$12,2,FALSE)</f>
        <v>CHLIC</v>
      </c>
      <c r="E55" s="56" t="str">
        <f>'Company Information'!$B$3</f>
        <v>Large Group Market</v>
      </c>
      <c r="F55" s="56" t="str">
        <f>VLOOKUP(E55,'Scratch paper'!$D$2:$E$4,2,FALSE)</f>
        <v>LG</v>
      </c>
      <c r="G55" s="56" t="str">
        <f>VLOOKUP(J55,'Scratch paper'!$D$7:$E$9,2,FALSE)</f>
        <v>MP</v>
      </c>
      <c r="H55" s="56" t="str">
        <f>VLOOKUP(K55,'Scratch paper'!$D$11:$E$13,2,FALSE)</f>
        <v>S</v>
      </c>
      <c r="I55" s="44">
        <v>4</v>
      </c>
      <c r="J55" s="44" t="s">
        <v>126</v>
      </c>
      <c r="K55" s="44" t="s">
        <v>44</v>
      </c>
      <c r="L55" s="45"/>
      <c r="M55" s="45"/>
      <c r="N55" s="45"/>
      <c r="O55" s="45"/>
      <c r="P55" s="46"/>
      <c r="Q55" s="46"/>
      <c r="R55" s="51"/>
    </row>
    <row r="56" spans="1:18" x14ac:dyDescent="0.2">
      <c r="A56" s="56" t="str">
        <f t="shared" si="0"/>
        <v>2025-CHLIC-LG-MP-S-5</v>
      </c>
      <c r="B56" s="57"/>
      <c r="C56" s="56" t="str">
        <f>'Company Information'!$B$2</f>
        <v>Cigna Health and Life Insurance Company</v>
      </c>
      <c r="D56" s="56" t="str">
        <f>VLOOKUP(C56,'Scratch paper'!$H$2:$I$12,2,FALSE)</f>
        <v>CHLIC</v>
      </c>
      <c r="E56" s="56" t="str">
        <f>'Company Information'!$B$3</f>
        <v>Large Group Market</v>
      </c>
      <c r="F56" s="56" t="str">
        <f>VLOOKUP(E56,'Scratch paper'!$D$2:$E$4,2,FALSE)</f>
        <v>LG</v>
      </c>
      <c r="G56" s="56" t="str">
        <f>VLOOKUP(J56,'Scratch paper'!$D$7:$E$9,2,FALSE)</f>
        <v>MP</v>
      </c>
      <c r="H56" s="56" t="str">
        <f>VLOOKUP(K56,'Scratch paper'!$D$11:$E$13,2,FALSE)</f>
        <v>S</v>
      </c>
      <c r="I56" s="44">
        <v>5</v>
      </c>
      <c r="J56" s="44" t="s">
        <v>126</v>
      </c>
      <c r="K56" s="44" t="s">
        <v>44</v>
      </c>
      <c r="L56" s="45"/>
      <c r="M56" s="45"/>
      <c r="N56" s="45"/>
      <c r="O56" s="45"/>
      <c r="P56" s="46"/>
      <c r="Q56" s="46"/>
      <c r="R56" s="51"/>
    </row>
    <row r="57" spans="1:18" x14ac:dyDescent="0.2">
      <c r="A57" s="56" t="str">
        <f t="shared" si="0"/>
        <v>2025-CHLIC-LG-MP-S-6</v>
      </c>
      <c r="B57" s="57"/>
      <c r="C57" s="56" t="str">
        <f>'Company Information'!$B$2</f>
        <v>Cigna Health and Life Insurance Company</v>
      </c>
      <c r="D57" s="56" t="str">
        <f>VLOOKUP(C57,'Scratch paper'!$H$2:$I$12,2,FALSE)</f>
        <v>CHLIC</v>
      </c>
      <c r="E57" s="56" t="str">
        <f>'Company Information'!$B$3</f>
        <v>Large Group Market</v>
      </c>
      <c r="F57" s="56" t="str">
        <f>VLOOKUP(E57,'Scratch paper'!$D$2:$E$4,2,FALSE)</f>
        <v>LG</v>
      </c>
      <c r="G57" s="56" t="str">
        <f>VLOOKUP(J57,'Scratch paper'!$D$7:$E$9,2,FALSE)</f>
        <v>MP</v>
      </c>
      <c r="H57" s="56" t="str">
        <f>VLOOKUP(K57,'Scratch paper'!$D$11:$E$13,2,FALSE)</f>
        <v>S</v>
      </c>
      <c r="I57" s="44">
        <v>6</v>
      </c>
      <c r="J57" s="44" t="s">
        <v>126</v>
      </c>
      <c r="K57" s="44" t="s">
        <v>44</v>
      </c>
      <c r="L57" s="45"/>
      <c r="M57" s="45"/>
      <c r="N57" s="45"/>
      <c r="O57" s="45"/>
      <c r="P57" s="46"/>
      <c r="Q57" s="46"/>
      <c r="R57" s="51"/>
    </row>
    <row r="58" spans="1:18" x14ac:dyDescent="0.2">
      <c r="A58" s="56" t="str">
        <f t="shared" si="0"/>
        <v>2025-CHLIC-LG-MP-S-7</v>
      </c>
      <c r="B58" s="57"/>
      <c r="C58" s="56" t="str">
        <f>'Company Information'!$B$2</f>
        <v>Cigna Health and Life Insurance Company</v>
      </c>
      <c r="D58" s="56" t="str">
        <f>VLOOKUP(C58,'Scratch paper'!$H$2:$I$12,2,FALSE)</f>
        <v>CHLIC</v>
      </c>
      <c r="E58" s="56" t="str">
        <f>'Company Information'!$B$3</f>
        <v>Large Group Market</v>
      </c>
      <c r="F58" s="56" t="str">
        <f>VLOOKUP(E58,'Scratch paper'!$D$2:$E$4,2,FALSE)</f>
        <v>LG</v>
      </c>
      <c r="G58" s="56" t="str">
        <f>VLOOKUP(J58,'Scratch paper'!$D$7:$E$9,2,FALSE)</f>
        <v>MP</v>
      </c>
      <c r="H58" s="56" t="str">
        <f>VLOOKUP(K58,'Scratch paper'!$D$11:$E$13,2,FALSE)</f>
        <v>S</v>
      </c>
      <c r="I58" s="44">
        <v>7</v>
      </c>
      <c r="J58" s="44" t="s">
        <v>126</v>
      </c>
      <c r="K58" s="44" t="s">
        <v>44</v>
      </c>
      <c r="L58" s="45"/>
      <c r="M58" s="45"/>
      <c r="N58" s="45"/>
      <c r="O58" s="45"/>
      <c r="P58" s="46"/>
      <c r="Q58" s="46"/>
      <c r="R58" s="51"/>
    </row>
    <row r="59" spans="1:18" x14ac:dyDescent="0.2">
      <c r="A59" s="56" t="str">
        <f t="shared" si="0"/>
        <v>2025-CHLIC-LG-MP-S-8</v>
      </c>
      <c r="B59" s="57"/>
      <c r="C59" s="56" t="str">
        <f>'Company Information'!$B$2</f>
        <v>Cigna Health and Life Insurance Company</v>
      </c>
      <c r="D59" s="56" t="str">
        <f>VLOOKUP(C59,'Scratch paper'!$H$2:$I$12,2,FALSE)</f>
        <v>CHLIC</v>
      </c>
      <c r="E59" s="56" t="str">
        <f>'Company Information'!$B$3</f>
        <v>Large Group Market</v>
      </c>
      <c r="F59" s="56" t="str">
        <f>VLOOKUP(E59,'Scratch paper'!$D$2:$E$4,2,FALSE)</f>
        <v>LG</v>
      </c>
      <c r="G59" s="56" t="str">
        <f>VLOOKUP(J59,'Scratch paper'!$D$7:$E$9,2,FALSE)</f>
        <v>MP</v>
      </c>
      <c r="H59" s="56" t="str">
        <f>VLOOKUP(K59,'Scratch paper'!$D$11:$E$13,2,FALSE)</f>
        <v>S</v>
      </c>
      <c r="I59" s="44">
        <v>8</v>
      </c>
      <c r="J59" s="44" t="s">
        <v>126</v>
      </c>
      <c r="K59" s="44" t="s">
        <v>44</v>
      </c>
      <c r="L59" s="45"/>
      <c r="M59" s="45"/>
      <c r="N59" s="45"/>
      <c r="O59" s="45"/>
      <c r="P59" s="46"/>
      <c r="Q59" s="46"/>
      <c r="R59" s="51"/>
    </row>
    <row r="60" spans="1:18" x14ac:dyDescent="0.2">
      <c r="A60" s="56" t="str">
        <f t="shared" si="0"/>
        <v>2025-CHLIC-LG-MP-S-9</v>
      </c>
      <c r="B60" s="57"/>
      <c r="C60" s="56" t="str">
        <f>'Company Information'!$B$2</f>
        <v>Cigna Health and Life Insurance Company</v>
      </c>
      <c r="D60" s="56" t="str">
        <f>VLOOKUP(C60,'Scratch paper'!$H$2:$I$12,2,FALSE)</f>
        <v>CHLIC</v>
      </c>
      <c r="E60" s="56" t="str">
        <f>'Company Information'!$B$3</f>
        <v>Large Group Market</v>
      </c>
      <c r="F60" s="56" t="str">
        <f>VLOOKUP(E60,'Scratch paper'!$D$2:$E$4,2,FALSE)</f>
        <v>LG</v>
      </c>
      <c r="G60" s="56" t="str">
        <f>VLOOKUP(J60,'Scratch paper'!$D$7:$E$9,2,FALSE)</f>
        <v>MP</v>
      </c>
      <c r="H60" s="56" t="str">
        <f>VLOOKUP(K60,'Scratch paper'!$D$11:$E$13,2,FALSE)</f>
        <v>S</v>
      </c>
      <c r="I60" s="44">
        <v>9</v>
      </c>
      <c r="J60" s="44" t="s">
        <v>126</v>
      </c>
      <c r="K60" s="44" t="s">
        <v>44</v>
      </c>
      <c r="L60" s="45"/>
      <c r="M60" s="45"/>
      <c r="N60" s="45"/>
      <c r="O60" s="45"/>
      <c r="P60" s="46"/>
      <c r="Q60" s="46"/>
      <c r="R60" s="51"/>
    </row>
    <row r="61" spans="1:18" x14ac:dyDescent="0.2">
      <c r="A61" s="56" t="str">
        <f t="shared" si="0"/>
        <v>2025-CHLIC-LG-MP-S-10</v>
      </c>
      <c r="B61" s="57"/>
      <c r="C61" s="56" t="str">
        <f>'Company Information'!$B$2</f>
        <v>Cigna Health and Life Insurance Company</v>
      </c>
      <c r="D61" s="56" t="str">
        <f>VLOOKUP(C61,'Scratch paper'!$H$2:$I$12,2,FALSE)</f>
        <v>CHLIC</v>
      </c>
      <c r="E61" s="56" t="str">
        <f>'Company Information'!$B$3</f>
        <v>Large Group Market</v>
      </c>
      <c r="F61" s="56" t="str">
        <f>VLOOKUP(E61,'Scratch paper'!$D$2:$E$4,2,FALSE)</f>
        <v>LG</v>
      </c>
      <c r="G61" s="56" t="str">
        <f>VLOOKUP(J61,'Scratch paper'!$D$7:$E$9,2,FALSE)</f>
        <v>MP</v>
      </c>
      <c r="H61" s="56" t="str">
        <f>VLOOKUP(K61,'Scratch paper'!$D$11:$E$13,2,FALSE)</f>
        <v>S</v>
      </c>
      <c r="I61" s="44">
        <v>10</v>
      </c>
      <c r="J61" s="44" t="s">
        <v>126</v>
      </c>
      <c r="K61" s="44" t="s">
        <v>44</v>
      </c>
      <c r="L61" s="45"/>
      <c r="M61" s="45"/>
      <c r="N61" s="45"/>
      <c r="O61" s="45"/>
      <c r="P61" s="46"/>
      <c r="Q61" s="46"/>
      <c r="R61" s="51"/>
    </row>
    <row r="62" spans="1:18" x14ac:dyDescent="0.2">
      <c r="A62" s="56" t="str">
        <f t="shared" si="0"/>
        <v>2025-CHLIC-LG-MP-S-11</v>
      </c>
      <c r="B62" s="57"/>
      <c r="C62" s="56" t="str">
        <f>'Company Information'!$B$2</f>
        <v>Cigna Health and Life Insurance Company</v>
      </c>
      <c r="D62" s="56" t="str">
        <f>VLOOKUP(C62,'Scratch paper'!$H$2:$I$12,2,FALSE)</f>
        <v>CHLIC</v>
      </c>
      <c r="E62" s="56" t="str">
        <f>'Company Information'!$B$3</f>
        <v>Large Group Market</v>
      </c>
      <c r="F62" s="56" t="str">
        <f>VLOOKUP(E62,'Scratch paper'!$D$2:$E$4,2,FALSE)</f>
        <v>LG</v>
      </c>
      <c r="G62" s="56" t="str">
        <f>VLOOKUP(J62,'Scratch paper'!$D$7:$E$9,2,FALSE)</f>
        <v>MP</v>
      </c>
      <c r="H62" s="56" t="str">
        <f>VLOOKUP(K62,'Scratch paper'!$D$11:$E$13,2,FALSE)</f>
        <v>S</v>
      </c>
      <c r="I62" s="44">
        <v>11</v>
      </c>
      <c r="J62" s="44" t="s">
        <v>126</v>
      </c>
      <c r="K62" s="44" t="s">
        <v>44</v>
      </c>
      <c r="L62" s="45"/>
      <c r="M62" s="45"/>
      <c r="N62" s="45"/>
      <c r="O62" s="45"/>
      <c r="P62" s="46"/>
      <c r="Q62" s="46"/>
      <c r="R62" s="51"/>
    </row>
    <row r="63" spans="1:18" x14ac:dyDescent="0.2">
      <c r="A63" s="56" t="str">
        <f t="shared" si="0"/>
        <v>2025-CHLIC-LG-MP-S-12</v>
      </c>
      <c r="B63" s="57"/>
      <c r="C63" s="56" t="str">
        <f>'Company Information'!$B$2</f>
        <v>Cigna Health and Life Insurance Company</v>
      </c>
      <c r="D63" s="56" t="str">
        <f>VLOOKUP(C63,'Scratch paper'!$H$2:$I$12,2,FALSE)</f>
        <v>CHLIC</v>
      </c>
      <c r="E63" s="56" t="str">
        <f>'Company Information'!$B$3</f>
        <v>Large Group Market</v>
      </c>
      <c r="F63" s="56" t="str">
        <f>VLOOKUP(E63,'Scratch paper'!$D$2:$E$4,2,FALSE)</f>
        <v>LG</v>
      </c>
      <c r="G63" s="56" t="str">
        <f>VLOOKUP(J63,'Scratch paper'!$D$7:$E$9,2,FALSE)</f>
        <v>MP</v>
      </c>
      <c r="H63" s="56" t="str">
        <f>VLOOKUP(K63,'Scratch paper'!$D$11:$E$13,2,FALSE)</f>
        <v>S</v>
      </c>
      <c r="I63" s="44">
        <v>12</v>
      </c>
      <c r="J63" s="44" t="s">
        <v>126</v>
      </c>
      <c r="K63" s="44" t="s">
        <v>44</v>
      </c>
      <c r="L63" s="45"/>
      <c r="M63" s="45"/>
      <c r="N63" s="45"/>
      <c r="O63" s="45"/>
      <c r="P63" s="46"/>
      <c r="Q63" s="46"/>
      <c r="R63" s="51"/>
    </row>
    <row r="64" spans="1:18" x14ac:dyDescent="0.2">
      <c r="A64" s="56" t="str">
        <f t="shared" si="0"/>
        <v>2025-CHLIC-LG-MP-S-13</v>
      </c>
      <c r="B64" s="57"/>
      <c r="C64" s="56" t="str">
        <f>'Company Information'!$B$2</f>
        <v>Cigna Health and Life Insurance Company</v>
      </c>
      <c r="D64" s="56" t="str">
        <f>VLOOKUP(C64,'Scratch paper'!$H$2:$I$12,2,FALSE)</f>
        <v>CHLIC</v>
      </c>
      <c r="E64" s="56" t="str">
        <f>'Company Information'!$B$3</f>
        <v>Large Group Market</v>
      </c>
      <c r="F64" s="56" t="str">
        <f>VLOOKUP(E64,'Scratch paper'!$D$2:$E$4,2,FALSE)</f>
        <v>LG</v>
      </c>
      <c r="G64" s="56" t="str">
        <f>VLOOKUP(J64,'Scratch paper'!$D$7:$E$9,2,FALSE)</f>
        <v>MP</v>
      </c>
      <c r="H64" s="56" t="str">
        <f>VLOOKUP(K64,'Scratch paper'!$D$11:$E$13,2,FALSE)</f>
        <v>S</v>
      </c>
      <c r="I64" s="44">
        <v>13</v>
      </c>
      <c r="J64" s="44" t="s">
        <v>126</v>
      </c>
      <c r="K64" s="44" t="s">
        <v>44</v>
      </c>
      <c r="L64" s="45"/>
      <c r="M64" s="45"/>
      <c r="N64" s="45"/>
      <c r="O64" s="45"/>
      <c r="P64" s="46"/>
      <c r="Q64" s="46"/>
      <c r="R64" s="51"/>
    </row>
    <row r="65" spans="1:18" x14ac:dyDescent="0.2">
      <c r="A65" s="56" t="str">
        <f t="shared" si="0"/>
        <v>2025-CHLIC-LG-MP-S-14</v>
      </c>
      <c r="B65" s="57"/>
      <c r="C65" s="56" t="str">
        <f>'Company Information'!$B$2</f>
        <v>Cigna Health and Life Insurance Company</v>
      </c>
      <c r="D65" s="56" t="str">
        <f>VLOOKUP(C65,'Scratch paper'!$H$2:$I$12,2,FALSE)</f>
        <v>CHLIC</v>
      </c>
      <c r="E65" s="56" t="str">
        <f>'Company Information'!$B$3</f>
        <v>Large Group Market</v>
      </c>
      <c r="F65" s="56" t="str">
        <f>VLOOKUP(E65,'Scratch paper'!$D$2:$E$4,2,FALSE)</f>
        <v>LG</v>
      </c>
      <c r="G65" s="56" t="str">
        <f>VLOOKUP(J65,'Scratch paper'!$D$7:$E$9,2,FALSE)</f>
        <v>MP</v>
      </c>
      <c r="H65" s="56" t="str">
        <f>VLOOKUP(K65,'Scratch paper'!$D$11:$E$13,2,FALSE)</f>
        <v>S</v>
      </c>
      <c r="I65" s="44">
        <v>14</v>
      </c>
      <c r="J65" s="44" t="s">
        <v>126</v>
      </c>
      <c r="K65" s="44" t="s">
        <v>44</v>
      </c>
      <c r="L65" s="45"/>
      <c r="M65" s="45"/>
      <c r="N65" s="45"/>
      <c r="O65" s="45"/>
      <c r="P65" s="46"/>
      <c r="Q65" s="46"/>
      <c r="R65" s="51"/>
    </row>
    <row r="66" spans="1:18" x14ac:dyDescent="0.2">
      <c r="A66" s="56" t="str">
        <f t="shared" si="0"/>
        <v>2025-CHLIC-LG-MP-S-15</v>
      </c>
      <c r="B66" s="57"/>
      <c r="C66" s="56" t="str">
        <f>'Company Information'!$B$2</f>
        <v>Cigna Health and Life Insurance Company</v>
      </c>
      <c r="D66" s="56" t="str">
        <f>VLOOKUP(C66,'Scratch paper'!$H$2:$I$12,2,FALSE)</f>
        <v>CHLIC</v>
      </c>
      <c r="E66" s="56" t="str">
        <f>'Company Information'!$B$3</f>
        <v>Large Group Market</v>
      </c>
      <c r="F66" s="56" t="str">
        <f>VLOOKUP(E66,'Scratch paper'!$D$2:$E$4,2,FALSE)</f>
        <v>LG</v>
      </c>
      <c r="G66" s="56" t="str">
        <f>VLOOKUP(J66,'Scratch paper'!$D$7:$E$9,2,FALSE)</f>
        <v>MP</v>
      </c>
      <c r="H66" s="56" t="str">
        <f>VLOOKUP(K66,'Scratch paper'!$D$11:$E$13,2,FALSE)</f>
        <v>S</v>
      </c>
      <c r="I66" s="44">
        <v>15</v>
      </c>
      <c r="J66" s="44" t="s">
        <v>126</v>
      </c>
      <c r="K66" s="44" t="s">
        <v>44</v>
      </c>
      <c r="L66" s="45"/>
      <c r="M66" s="45"/>
      <c r="N66" s="45"/>
      <c r="O66" s="45"/>
      <c r="P66" s="46"/>
      <c r="Q66" s="46"/>
      <c r="R66" s="51"/>
    </row>
    <row r="67" spans="1:18" x14ac:dyDescent="0.2">
      <c r="A67" s="56" t="str">
        <f t="shared" ref="A67:A76" si="1">_xlfn.CONCAT("2025","-",D67,"-",F67,"-",G67,"-",H67,"-",I67)</f>
        <v>2025-CHLIC-LG-MP-S-16</v>
      </c>
      <c r="B67" s="57"/>
      <c r="C67" s="56" t="str">
        <f>'Company Information'!$B$2</f>
        <v>Cigna Health and Life Insurance Company</v>
      </c>
      <c r="D67" s="56" t="str">
        <f>VLOOKUP(C67,'Scratch paper'!$H$2:$I$12,2,FALSE)</f>
        <v>CHLIC</v>
      </c>
      <c r="E67" s="56" t="str">
        <f>'Company Information'!$B$3</f>
        <v>Large Group Market</v>
      </c>
      <c r="F67" s="56" t="str">
        <f>VLOOKUP(E67,'Scratch paper'!$D$2:$E$4,2,FALSE)</f>
        <v>LG</v>
      </c>
      <c r="G67" s="56" t="str">
        <f>VLOOKUP(J67,'Scratch paper'!$D$7:$E$9,2,FALSE)</f>
        <v>MP</v>
      </c>
      <c r="H67" s="56" t="str">
        <f>VLOOKUP(K67,'Scratch paper'!$D$11:$E$13,2,FALSE)</f>
        <v>S</v>
      </c>
      <c r="I67" s="44">
        <v>16</v>
      </c>
      <c r="J67" s="44" t="s">
        <v>126</v>
      </c>
      <c r="K67" s="44" t="s">
        <v>44</v>
      </c>
      <c r="L67" s="45"/>
      <c r="M67" s="45"/>
      <c r="N67" s="45"/>
      <c r="O67" s="45"/>
      <c r="P67" s="46"/>
      <c r="Q67" s="46"/>
      <c r="R67" s="51"/>
    </row>
    <row r="68" spans="1:18" x14ac:dyDescent="0.2">
      <c r="A68" s="56" t="str">
        <f t="shared" si="1"/>
        <v>2025-CHLIC-LG-MP-S-17</v>
      </c>
      <c r="B68" s="57"/>
      <c r="C68" s="56" t="str">
        <f>'Company Information'!$B$2</f>
        <v>Cigna Health and Life Insurance Company</v>
      </c>
      <c r="D68" s="56" t="str">
        <f>VLOOKUP(C68,'Scratch paper'!$H$2:$I$12,2,FALSE)</f>
        <v>CHLIC</v>
      </c>
      <c r="E68" s="56" t="str">
        <f>'Company Information'!$B$3</f>
        <v>Large Group Market</v>
      </c>
      <c r="F68" s="56" t="str">
        <f>VLOOKUP(E68,'Scratch paper'!$D$2:$E$4,2,FALSE)</f>
        <v>LG</v>
      </c>
      <c r="G68" s="56" t="str">
        <f>VLOOKUP(J68,'Scratch paper'!$D$7:$E$9,2,FALSE)</f>
        <v>MP</v>
      </c>
      <c r="H68" s="56" t="str">
        <f>VLOOKUP(K68,'Scratch paper'!$D$11:$E$13,2,FALSE)</f>
        <v>S</v>
      </c>
      <c r="I68" s="44">
        <v>17</v>
      </c>
      <c r="J68" s="44" t="s">
        <v>126</v>
      </c>
      <c r="K68" s="44" t="s">
        <v>44</v>
      </c>
      <c r="L68" s="45"/>
      <c r="M68" s="45"/>
      <c r="N68" s="45"/>
      <c r="O68" s="45"/>
      <c r="P68" s="46"/>
      <c r="Q68" s="46"/>
      <c r="R68" s="51"/>
    </row>
    <row r="69" spans="1:18" x14ac:dyDescent="0.2">
      <c r="A69" s="56" t="str">
        <f t="shared" si="1"/>
        <v>2025-CHLIC-LG-MP-S-18</v>
      </c>
      <c r="B69" s="57"/>
      <c r="C69" s="56" t="str">
        <f>'Company Information'!$B$2</f>
        <v>Cigna Health and Life Insurance Company</v>
      </c>
      <c r="D69" s="56" t="str">
        <f>VLOOKUP(C69,'Scratch paper'!$H$2:$I$12,2,FALSE)</f>
        <v>CHLIC</v>
      </c>
      <c r="E69" s="56" t="str">
        <f>'Company Information'!$B$3</f>
        <v>Large Group Market</v>
      </c>
      <c r="F69" s="56" t="str">
        <f>VLOOKUP(E69,'Scratch paper'!$D$2:$E$4,2,FALSE)</f>
        <v>LG</v>
      </c>
      <c r="G69" s="56" t="str">
        <f>VLOOKUP(J69,'Scratch paper'!$D$7:$E$9,2,FALSE)</f>
        <v>MP</v>
      </c>
      <c r="H69" s="56" t="str">
        <f>VLOOKUP(K69,'Scratch paper'!$D$11:$E$13,2,FALSE)</f>
        <v>S</v>
      </c>
      <c r="I69" s="44">
        <v>18</v>
      </c>
      <c r="J69" s="44" t="s">
        <v>126</v>
      </c>
      <c r="K69" s="44" t="s">
        <v>44</v>
      </c>
      <c r="L69" s="45"/>
      <c r="M69" s="45"/>
      <c r="N69" s="45"/>
      <c r="O69" s="45"/>
      <c r="P69" s="46"/>
      <c r="Q69" s="46"/>
      <c r="R69" s="51"/>
    </row>
    <row r="70" spans="1:18" x14ac:dyDescent="0.2">
      <c r="A70" s="56" t="str">
        <f t="shared" si="1"/>
        <v>2025-CHLIC-LG-MP-S-19</v>
      </c>
      <c r="B70" s="57"/>
      <c r="C70" s="56" t="str">
        <f>'Company Information'!$B$2</f>
        <v>Cigna Health and Life Insurance Company</v>
      </c>
      <c r="D70" s="56" t="str">
        <f>VLOOKUP(C70,'Scratch paper'!$H$2:$I$12,2,FALSE)</f>
        <v>CHLIC</v>
      </c>
      <c r="E70" s="56" t="str">
        <f>'Company Information'!$B$3</f>
        <v>Large Group Market</v>
      </c>
      <c r="F70" s="56" t="str">
        <f>VLOOKUP(E70,'Scratch paper'!$D$2:$E$4,2,FALSE)</f>
        <v>LG</v>
      </c>
      <c r="G70" s="56" t="str">
        <f>VLOOKUP(J70,'Scratch paper'!$D$7:$E$9,2,FALSE)</f>
        <v>MP</v>
      </c>
      <c r="H70" s="56" t="str">
        <f>VLOOKUP(K70,'Scratch paper'!$D$11:$E$13,2,FALSE)</f>
        <v>S</v>
      </c>
      <c r="I70" s="44">
        <v>19</v>
      </c>
      <c r="J70" s="44" t="s">
        <v>126</v>
      </c>
      <c r="K70" s="44" t="s">
        <v>44</v>
      </c>
      <c r="L70" s="45"/>
      <c r="M70" s="45"/>
      <c r="N70" s="45"/>
      <c r="O70" s="45"/>
      <c r="P70" s="46"/>
      <c r="Q70" s="46"/>
      <c r="R70" s="51"/>
    </row>
    <row r="71" spans="1:18" x14ac:dyDescent="0.2">
      <c r="A71" s="56" t="str">
        <f t="shared" si="1"/>
        <v>2025-CHLIC-LG-MP-S-20</v>
      </c>
      <c r="B71" s="57"/>
      <c r="C71" s="56" t="str">
        <f>'Company Information'!$B$2</f>
        <v>Cigna Health and Life Insurance Company</v>
      </c>
      <c r="D71" s="56" t="str">
        <f>VLOOKUP(C71,'Scratch paper'!$H$2:$I$12,2,FALSE)</f>
        <v>CHLIC</v>
      </c>
      <c r="E71" s="56" t="str">
        <f>'Company Information'!$B$3</f>
        <v>Large Group Market</v>
      </c>
      <c r="F71" s="56" t="str">
        <f>VLOOKUP(E71,'Scratch paper'!$D$2:$E$4,2,FALSE)</f>
        <v>LG</v>
      </c>
      <c r="G71" s="56" t="str">
        <f>VLOOKUP(J71,'Scratch paper'!$D$7:$E$9,2,FALSE)</f>
        <v>MP</v>
      </c>
      <c r="H71" s="56" t="str">
        <f>VLOOKUP(K71,'Scratch paper'!$D$11:$E$13,2,FALSE)</f>
        <v>S</v>
      </c>
      <c r="I71" s="44">
        <v>20</v>
      </c>
      <c r="J71" s="44" t="s">
        <v>126</v>
      </c>
      <c r="K71" s="44" t="s">
        <v>44</v>
      </c>
      <c r="L71" s="45"/>
      <c r="M71" s="45"/>
      <c r="N71" s="45"/>
      <c r="O71" s="45"/>
      <c r="P71" s="46"/>
      <c r="Q71" s="46"/>
      <c r="R71" s="51"/>
    </row>
    <row r="72" spans="1:18" x14ac:dyDescent="0.2">
      <c r="A72" s="56" t="str">
        <f t="shared" si="1"/>
        <v>2025-CHLIC-LG-MP-S-21</v>
      </c>
      <c r="B72" s="57"/>
      <c r="C72" s="56" t="str">
        <f>'Company Information'!$B$2</f>
        <v>Cigna Health and Life Insurance Company</v>
      </c>
      <c r="D72" s="56" t="str">
        <f>VLOOKUP(C72,'Scratch paper'!$H$2:$I$12,2,FALSE)</f>
        <v>CHLIC</v>
      </c>
      <c r="E72" s="56" t="str">
        <f>'Company Information'!$B$3</f>
        <v>Large Group Market</v>
      </c>
      <c r="F72" s="56" t="str">
        <f>VLOOKUP(E72,'Scratch paper'!$D$2:$E$4,2,FALSE)</f>
        <v>LG</v>
      </c>
      <c r="G72" s="56" t="str">
        <f>VLOOKUP(J72,'Scratch paper'!$D$7:$E$9,2,FALSE)</f>
        <v>MP</v>
      </c>
      <c r="H72" s="56" t="str">
        <f>VLOOKUP(K72,'Scratch paper'!$D$11:$E$13,2,FALSE)</f>
        <v>S</v>
      </c>
      <c r="I72" s="44">
        <v>21</v>
      </c>
      <c r="J72" s="44" t="s">
        <v>126</v>
      </c>
      <c r="K72" s="44" t="s">
        <v>44</v>
      </c>
      <c r="L72" s="45"/>
      <c r="M72" s="45"/>
      <c r="N72" s="45"/>
      <c r="O72" s="45"/>
      <c r="P72" s="46"/>
      <c r="Q72" s="46"/>
      <c r="R72" s="51"/>
    </row>
    <row r="73" spans="1:18" x14ac:dyDescent="0.2">
      <c r="A73" s="56" t="str">
        <f t="shared" si="1"/>
        <v>2025-CHLIC-LG-MP-S-22</v>
      </c>
      <c r="B73" s="57"/>
      <c r="C73" s="56" t="str">
        <f>'Company Information'!$B$2</f>
        <v>Cigna Health and Life Insurance Company</v>
      </c>
      <c r="D73" s="56" t="str">
        <f>VLOOKUP(C73,'Scratch paper'!$H$2:$I$12,2,FALSE)</f>
        <v>CHLIC</v>
      </c>
      <c r="E73" s="56" t="str">
        <f>'Company Information'!$B$3</f>
        <v>Large Group Market</v>
      </c>
      <c r="F73" s="56" t="str">
        <f>VLOOKUP(E73,'Scratch paper'!$D$2:$E$4,2,FALSE)</f>
        <v>LG</v>
      </c>
      <c r="G73" s="56" t="str">
        <f>VLOOKUP(J73,'Scratch paper'!$D$7:$E$9,2,FALSE)</f>
        <v>MP</v>
      </c>
      <c r="H73" s="56" t="str">
        <f>VLOOKUP(K73,'Scratch paper'!$D$11:$E$13,2,FALSE)</f>
        <v>S</v>
      </c>
      <c r="I73" s="44">
        <v>22</v>
      </c>
      <c r="J73" s="44" t="s">
        <v>126</v>
      </c>
      <c r="K73" s="44" t="s">
        <v>44</v>
      </c>
      <c r="L73" s="45"/>
      <c r="M73" s="45"/>
      <c r="N73" s="45"/>
      <c r="O73" s="45"/>
      <c r="P73" s="46"/>
      <c r="Q73" s="46"/>
      <c r="R73" s="51"/>
    </row>
    <row r="74" spans="1:18" x14ac:dyDescent="0.2">
      <c r="A74" s="56" t="str">
        <f t="shared" si="1"/>
        <v>2025-CHLIC-LG-MP-S-23</v>
      </c>
      <c r="B74" s="57"/>
      <c r="C74" s="56" t="str">
        <f>'Company Information'!$B$2</f>
        <v>Cigna Health and Life Insurance Company</v>
      </c>
      <c r="D74" s="56" t="str">
        <f>VLOOKUP(C74,'Scratch paper'!$H$2:$I$12,2,FALSE)</f>
        <v>CHLIC</v>
      </c>
      <c r="E74" s="56" t="str">
        <f>'Company Information'!$B$3</f>
        <v>Large Group Market</v>
      </c>
      <c r="F74" s="56" t="str">
        <f>VLOOKUP(E74,'Scratch paper'!$D$2:$E$4,2,FALSE)</f>
        <v>LG</v>
      </c>
      <c r="G74" s="56" t="str">
        <f>VLOOKUP(J74,'Scratch paper'!$D$7:$E$9,2,FALSE)</f>
        <v>MP</v>
      </c>
      <c r="H74" s="56" t="str">
        <f>VLOOKUP(K74,'Scratch paper'!$D$11:$E$13,2,FALSE)</f>
        <v>S</v>
      </c>
      <c r="I74" s="44">
        <v>23</v>
      </c>
      <c r="J74" s="44" t="s">
        <v>126</v>
      </c>
      <c r="K74" s="44" t="s">
        <v>44</v>
      </c>
      <c r="L74" s="45"/>
      <c r="M74" s="45"/>
      <c r="N74" s="45"/>
      <c r="O74" s="45"/>
      <c r="P74" s="46"/>
      <c r="Q74" s="46"/>
      <c r="R74" s="51"/>
    </row>
    <row r="75" spans="1:18" x14ac:dyDescent="0.2">
      <c r="A75" s="56" t="str">
        <f t="shared" si="1"/>
        <v>2025-CHLIC-LG-MP-S-24</v>
      </c>
      <c r="B75" s="57"/>
      <c r="C75" s="56" t="str">
        <f>'Company Information'!$B$2</f>
        <v>Cigna Health and Life Insurance Company</v>
      </c>
      <c r="D75" s="56" t="str">
        <f>VLOOKUP(C75,'Scratch paper'!$H$2:$I$12,2,FALSE)</f>
        <v>CHLIC</v>
      </c>
      <c r="E75" s="56" t="str">
        <f>'Company Information'!$B$3</f>
        <v>Large Group Market</v>
      </c>
      <c r="F75" s="56" t="str">
        <f>VLOOKUP(E75,'Scratch paper'!$D$2:$E$4,2,FALSE)</f>
        <v>LG</v>
      </c>
      <c r="G75" s="56" t="str">
        <f>VLOOKUP(J75,'Scratch paper'!$D$7:$E$9,2,FALSE)</f>
        <v>MP</v>
      </c>
      <c r="H75" s="56" t="str">
        <f>VLOOKUP(K75,'Scratch paper'!$D$11:$E$13,2,FALSE)</f>
        <v>S</v>
      </c>
      <c r="I75" s="44">
        <v>24</v>
      </c>
      <c r="J75" s="44" t="s">
        <v>126</v>
      </c>
      <c r="K75" s="44" t="s">
        <v>44</v>
      </c>
      <c r="L75" s="45"/>
      <c r="M75" s="45"/>
      <c r="N75" s="45"/>
      <c r="O75" s="45"/>
      <c r="P75" s="46"/>
      <c r="Q75" s="46"/>
      <c r="R75" s="51"/>
    </row>
    <row r="76" spans="1:18" ht="13.5" thickBot="1" x14ac:dyDescent="0.25">
      <c r="A76" s="56" t="str">
        <f t="shared" si="1"/>
        <v>2025-CHLIC-LG-MP-S-25</v>
      </c>
      <c r="B76" s="57"/>
      <c r="C76" s="56" t="str">
        <f>'Company Information'!$B$2</f>
        <v>Cigna Health and Life Insurance Company</v>
      </c>
      <c r="D76" s="56" t="str">
        <f>VLOOKUP(C76,'Scratch paper'!$H$2:$I$12,2,FALSE)</f>
        <v>CHLIC</v>
      </c>
      <c r="E76" s="56" t="str">
        <f>'Company Information'!$B$3</f>
        <v>Large Group Market</v>
      </c>
      <c r="F76" s="56" t="str">
        <f>VLOOKUP(E76,'Scratch paper'!$D$2:$E$4,2,FALSE)</f>
        <v>LG</v>
      </c>
      <c r="G76" s="56" t="str">
        <f>VLOOKUP(J76,'Scratch paper'!$D$7:$E$9,2,FALSE)</f>
        <v>MP</v>
      </c>
      <c r="H76" s="56" t="str">
        <f>VLOOKUP(K76,'Scratch paper'!$D$11:$E$13,2,FALSE)</f>
        <v>S</v>
      </c>
      <c r="I76" s="73">
        <v>25</v>
      </c>
      <c r="J76" s="73" t="s">
        <v>126</v>
      </c>
      <c r="K76" s="73" t="s">
        <v>44</v>
      </c>
      <c r="L76" s="74"/>
      <c r="M76" s="74"/>
      <c r="N76" s="74"/>
      <c r="O76" s="74"/>
      <c r="P76" s="75"/>
      <c r="Q76" s="75"/>
      <c r="R76" s="78"/>
    </row>
    <row r="77" spans="1:18" ht="13.5" thickTop="1" x14ac:dyDescent="0.2"/>
  </sheetData>
  <sheetProtection algorithmName="SHA-512" hashValue="jVnH8KWp3/CGkhE/barKPeEME9qTx5c7UaFT9j0s4wW5S1wAE9DfwKMHBHLtLq7lAADMUPeoNhlnLma4rj/8Iw==" saltValue="GvCWXv5X2J7xidf/UWA6YA==" spinCount="100000" sheet="1" objects="1" scenarios="1"/>
  <phoneticPr fontId="17" type="noConversion"/>
  <dataValidations count="4">
    <dataValidation type="list" allowBlank="1" showInputMessage="1" showErrorMessage="1" errorTitle="Please selcet from drop down" error="Please select from the options in the drop down menu for this cell." sqref="O2:O76" xr:uid="{8865BDB0-9CE8-4AE1-82CF-E71F678B1690}">
      <formula1>"Pharmacy Benefit, Medical Benefit, Both"</formula1>
    </dataValidation>
    <dataValidation type="whole" operator="greaterThan" allowBlank="1" showInputMessage="1" showErrorMessage="1" errorTitle="Positive whole number needed" error="Please enter a positive whole number." sqref="P2:P76" xr:uid="{EECCCC5F-995E-463E-95F1-DAFC0FDF00A8}">
      <formula1>0</formula1>
    </dataValidation>
    <dataValidation type="whole" operator="greaterThan" allowBlank="1" showInputMessage="1" showErrorMessage="1" errorTitle="Positive number needed" error="Please enter a positive whole number." sqref="Q2:Q76" xr:uid="{B4607EDF-0200-4724-A37D-492EDD9A8738}">
      <formula1>0</formula1>
    </dataValidation>
    <dataValidation type="decimal" operator="greaterThan" allowBlank="1" showInputMessage="1" showErrorMessage="1" errorTitle="Positive number" error="Please enter a positive number." sqref="R28:R76 R2:R27" xr:uid="{8009A73D-5CA5-4333-8841-129E06411103}">
      <formula1>0</formula1>
    </dataValidation>
  </dataValidations>
  <pageMargins left="0.25" right="0.25" top="0.75" bottom="0.75" header="0.3" footer="0.3"/>
  <pageSetup paperSize="5" scale="40"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97FF6-1660-40FF-84ED-AF5DA55CF8E7}">
  <sheetPr codeName="Sheet6">
    <tabColor theme="9" tint="-0.249977111117893"/>
    <pageSetUpPr fitToPage="1"/>
  </sheetPr>
  <dimension ref="A1:R77"/>
  <sheetViews>
    <sheetView showGridLines="0" zoomScale="70" zoomScaleNormal="70" zoomScaleSheetLayoutView="70" workbookViewId="0">
      <pane ySplit="1" topLeftCell="A2" activePane="bottomLeft" state="frozen"/>
      <selection sqref="A1:D25"/>
      <selection pane="bottomLeft" activeCell="I2" sqref="I2"/>
    </sheetView>
  </sheetViews>
  <sheetFormatPr defaultRowHeight="12.75" x14ac:dyDescent="0.2"/>
  <cols>
    <col min="1" max="1" width="21" hidden="1" customWidth="1"/>
    <col min="2" max="2" width="8.85546875" hidden="1" customWidth="1"/>
    <col min="3" max="3" width="21.28515625" hidden="1" customWidth="1"/>
    <col min="4" max="4" width="21" hidden="1" customWidth="1"/>
    <col min="5" max="5" width="17.42578125" hidden="1" customWidth="1"/>
    <col min="6" max="6" width="21" hidden="1" customWidth="1"/>
    <col min="7" max="7" width="19.42578125" hidden="1" customWidth="1"/>
    <col min="8" max="8" width="24.140625" hidden="1" customWidth="1"/>
    <col min="9" max="9" width="10.28515625" customWidth="1"/>
    <col min="10" max="10" width="14" bestFit="1" customWidth="1"/>
    <col min="11" max="11" width="15.7109375" customWidth="1"/>
    <col min="12" max="12" width="44.28515625" customWidth="1"/>
    <col min="13" max="13" width="45.42578125" customWidth="1"/>
    <col min="14" max="14" width="29.42578125" customWidth="1"/>
    <col min="15" max="15" width="27" customWidth="1"/>
    <col min="16" max="18" width="20" style="20" customWidth="1"/>
  </cols>
  <sheetData>
    <row r="1" spans="1:18" s="1" customFormat="1" ht="72.599999999999994" customHeight="1" x14ac:dyDescent="0.2">
      <c r="A1" s="55" t="s">
        <v>62</v>
      </c>
      <c r="B1" s="55" t="s">
        <v>77</v>
      </c>
      <c r="C1" s="55" t="s">
        <v>78</v>
      </c>
      <c r="D1" s="55" t="s">
        <v>79</v>
      </c>
      <c r="E1" s="55" t="s">
        <v>47</v>
      </c>
      <c r="F1" s="55" t="s">
        <v>81</v>
      </c>
      <c r="G1" s="55" t="s">
        <v>129</v>
      </c>
      <c r="H1" s="55" t="s">
        <v>133</v>
      </c>
      <c r="I1" s="15" t="s">
        <v>2</v>
      </c>
      <c r="J1" s="15" t="s">
        <v>96</v>
      </c>
      <c r="K1" s="15" t="s">
        <v>41</v>
      </c>
      <c r="L1" s="16" t="s">
        <v>24</v>
      </c>
      <c r="M1" s="16" t="s">
        <v>25</v>
      </c>
      <c r="N1" s="15" t="s">
        <v>3</v>
      </c>
      <c r="O1" s="18" t="s">
        <v>4</v>
      </c>
      <c r="P1" s="18" t="s">
        <v>187</v>
      </c>
      <c r="Q1" s="18" t="s">
        <v>6</v>
      </c>
      <c r="R1" s="18" t="s">
        <v>5</v>
      </c>
    </row>
    <row r="2" spans="1:18" s="19" customFormat="1" ht="12.75" customHeight="1" x14ac:dyDescent="0.2">
      <c r="A2" s="56" t="str">
        <f>_xlfn.CONCAT("2025","-",D2,"-",F2,"-",G2,"-",H2,"-",I2)</f>
        <v>2025-CHLIC-LG-MC-G-1</v>
      </c>
      <c r="B2" s="56"/>
      <c r="C2" s="56" t="str">
        <f>'Company Information'!$B$2</f>
        <v>Cigna Health and Life Insurance Company</v>
      </c>
      <c r="D2" s="56" t="str">
        <f>VLOOKUP(C2,'Scratch paper'!$H$2:$I$12,2,FALSE)</f>
        <v>CHLIC</v>
      </c>
      <c r="E2" s="56" t="str">
        <f>'Company Information'!$B$3</f>
        <v>Large Group Market</v>
      </c>
      <c r="F2" s="56" t="str">
        <f>VLOOKUP(E2,'Scratch paper'!$D$2:$E$4,2,FALSE)</f>
        <v>LG</v>
      </c>
      <c r="G2" s="56" t="str">
        <f>VLOOKUP(J2,'Scratch paper'!$D$7:$E$9,2,FALSE)</f>
        <v>MC</v>
      </c>
      <c r="H2" s="56" t="str">
        <f>VLOOKUP(K2,'Scratch paper'!$D$11:$E$13,2,FALSE)</f>
        <v>G</v>
      </c>
      <c r="I2" s="38">
        <v>1</v>
      </c>
      <c r="J2" s="38" t="s">
        <v>127</v>
      </c>
      <c r="K2" s="38" t="s">
        <v>42</v>
      </c>
      <c r="L2" s="39"/>
      <c r="M2" s="39"/>
      <c r="N2" s="39"/>
      <c r="O2" s="39"/>
      <c r="P2" s="40"/>
      <c r="Q2" s="40"/>
      <c r="R2" s="49"/>
    </row>
    <row r="3" spans="1:18" s="19" customFormat="1" ht="12.75" customHeight="1" x14ac:dyDescent="0.2">
      <c r="A3" s="56" t="str">
        <f t="shared" ref="A3:A66" si="0">_xlfn.CONCAT("2025","-",D3,"-",F3,"-",G3,"-",H3,"-",I3)</f>
        <v>2025-CHLIC-LG-MC-G-2</v>
      </c>
      <c r="B3" s="56"/>
      <c r="C3" s="56" t="str">
        <f>'Company Information'!$B$2</f>
        <v>Cigna Health and Life Insurance Company</v>
      </c>
      <c r="D3" s="56" t="str">
        <f>VLOOKUP(C3,'Scratch paper'!$H$2:$I$12,2,FALSE)</f>
        <v>CHLIC</v>
      </c>
      <c r="E3" s="56" t="str">
        <f>'Company Information'!$B$3</f>
        <v>Large Group Market</v>
      </c>
      <c r="F3" s="56" t="str">
        <f>VLOOKUP(E3,'Scratch paper'!$D$2:$E$4,2,FALSE)</f>
        <v>LG</v>
      </c>
      <c r="G3" s="56" t="str">
        <f>VLOOKUP(J3,'Scratch paper'!$D$7:$E$9,2,FALSE)</f>
        <v>MC</v>
      </c>
      <c r="H3" s="56" t="str">
        <f>VLOOKUP(K3,'Scratch paper'!$D$11:$E$13,2,FALSE)</f>
        <v>G</v>
      </c>
      <c r="I3" s="38">
        <v>2</v>
      </c>
      <c r="J3" s="38" t="s">
        <v>127</v>
      </c>
      <c r="K3" s="38" t="s">
        <v>42</v>
      </c>
      <c r="L3" s="39"/>
      <c r="M3" s="39"/>
      <c r="N3" s="39"/>
      <c r="O3" s="39"/>
      <c r="P3" s="40"/>
      <c r="Q3" s="40"/>
      <c r="R3" s="49"/>
    </row>
    <row r="4" spans="1:18" s="19" customFormat="1" ht="12.75" customHeight="1" x14ac:dyDescent="0.2">
      <c r="A4" s="56" t="str">
        <f t="shared" si="0"/>
        <v>2025-CHLIC-LG-MC-G-3</v>
      </c>
      <c r="B4" s="56"/>
      <c r="C4" s="56" t="str">
        <f>'Company Information'!$B$2</f>
        <v>Cigna Health and Life Insurance Company</v>
      </c>
      <c r="D4" s="56" t="str">
        <f>VLOOKUP(C4,'Scratch paper'!$H$2:$I$12,2,FALSE)</f>
        <v>CHLIC</v>
      </c>
      <c r="E4" s="56" t="str">
        <f>'Company Information'!$B$3</f>
        <v>Large Group Market</v>
      </c>
      <c r="F4" s="56" t="str">
        <f>VLOOKUP(E4,'Scratch paper'!$D$2:$E$4,2,FALSE)</f>
        <v>LG</v>
      </c>
      <c r="G4" s="56" t="str">
        <f>VLOOKUP(J4,'Scratch paper'!$D$7:$E$9,2,FALSE)</f>
        <v>MC</v>
      </c>
      <c r="H4" s="56" t="str">
        <f>VLOOKUP(K4,'Scratch paper'!$D$11:$E$13,2,FALSE)</f>
        <v>G</v>
      </c>
      <c r="I4" s="38">
        <v>3</v>
      </c>
      <c r="J4" s="38" t="s">
        <v>127</v>
      </c>
      <c r="K4" s="38" t="s">
        <v>42</v>
      </c>
      <c r="L4" s="39"/>
      <c r="M4" s="39"/>
      <c r="N4" s="39"/>
      <c r="O4" s="39"/>
      <c r="P4" s="40"/>
      <c r="Q4" s="40"/>
      <c r="R4" s="49"/>
    </row>
    <row r="5" spans="1:18" s="19" customFormat="1" ht="12.75" customHeight="1" x14ac:dyDescent="0.2">
      <c r="A5" s="56" t="str">
        <f t="shared" si="0"/>
        <v>2025-CHLIC-LG-MC-G-4</v>
      </c>
      <c r="B5" s="56"/>
      <c r="C5" s="56" t="str">
        <f>'Company Information'!$B$2</f>
        <v>Cigna Health and Life Insurance Company</v>
      </c>
      <c r="D5" s="56" t="str">
        <f>VLOOKUP(C5,'Scratch paper'!$H$2:$I$12,2,FALSE)</f>
        <v>CHLIC</v>
      </c>
      <c r="E5" s="56" t="str">
        <f>'Company Information'!$B$3</f>
        <v>Large Group Market</v>
      </c>
      <c r="F5" s="56" t="str">
        <f>VLOOKUP(E5,'Scratch paper'!$D$2:$E$4,2,FALSE)</f>
        <v>LG</v>
      </c>
      <c r="G5" s="56" t="str">
        <f>VLOOKUP(J5,'Scratch paper'!$D$7:$E$9,2,FALSE)</f>
        <v>MC</v>
      </c>
      <c r="H5" s="56" t="str">
        <f>VLOOKUP(K5,'Scratch paper'!$D$11:$E$13,2,FALSE)</f>
        <v>G</v>
      </c>
      <c r="I5" s="38">
        <v>4</v>
      </c>
      <c r="J5" s="38" t="s">
        <v>127</v>
      </c>
      <c r="K5" s="38" t="s">
        <v>42</v>
      </c>
      <c r="L5" s="39"/>
      <c r="M5" s="39"/>
      <c r="N5" s="39"/>
      <c r="O5" s="39"/>
      <c r="P5" s="40"/>
      <c r="Q5" s="40"/>
      <c r="R5" s="49"/>
    </row>
    <row r="6" spans="1:18" s="19" customFormat="1" ht="12.75" customHeight="1" x14ac:dyDescent="0.2">
      <c r="A6" s="56" t="str">
        <f t="shared" si="0"/>
        <v>2025-CHLIC-LG-MC-G-5</v>
      </c>
      <c r="B6" s="56"/>
      <c r="C6" s="56" t="str">
        <f>'Company Information'!$B$2</f>
        <v>Cigna Health and Life Insurance Company</v>
      </c>
      <c r="D6" s="56" t="str">
        <f>VLOOKUP(C6,'Scratch paper'!$H$2:$I$12,2,FALSE)</f>
        <v>CHLIC</v>
      </c>
      <c r="E6" s="56" t="str">
        <f>'Company Information'!$B$3</f>
        <v>Large Group Market</v>
      </c>
      <c r="F6" s="56" t="str">
        <f>VLOOKUP(E6,'Scratch paper'!$D$2:$E$4,2,FALSE)</f>
        <v>LG</v>
      </c>
      <c r="G6" s="56" t="str">
        <f>VLOOKUP(J6,'Scratch paper'!$D$7:$E$9,2,FALSE)</f>
        <v>MC</v>
      </c>
      <c r="H6" s="56" t="str">
        <f>VLOOKUP(K6,'Scratch paper'!$D$11:$E$13,2,FALSE)</f>
        <v>G</v>
      </c>
      <c r="I6" s="38">
        <v>5</v>
      </c>
      <c r="J6" s="38" t="s">
        <v>127</v>
      </c>
      <c r="K6" s="38" t="s">
        <v>42</v>
      </c>
      <c r="L6" s="39"/>
      <c r="M6" s="39"/>
      <c r="N6" s="39"/>
      <c r="O6" s="39"/>
      <c r="P6" s="40"/>
      <c r="Q6" s="40"/>
      <c r="R6" s="49"/>
    </row>
    <row r="7" spans="1:18" s="19" customFormat="1" ht="12.75" customHeight="1" x14ac:dyDescent="0.2">
      <c r="A7" s="56" t="str">
        <f t="shared" si="0"/>
        <v>2025-CHLIC-LG-MC-G-6</v>
      </c>
      <c r="B7" s="56"/>
      <c r="C7" s="56" t="str">
        <f>'Company Information'!$B$2</f>
        <v>Cigna Health and Life Insurance Company</v>
      </c>
      <c r="D7" s="56" t="str">
        <f>VLOOKUP(C7,'Scratch paper'!$H$2:$I$12,2,FALSE)</f>
        <v>CHLIC</v>
      </c>
      <c r="E7" s="56" t="str">
        <f>'Company Information'!$B$3</f>
        <v>Large Group Market</v>
      </c>
      <c r="F7" s="56" t="str">
        <f>VLOOKUP(E7,'Scratch paper'!$D$2:$E$4,2,FALSE)</f>
        <v>LG</v>
      </c>
      <c r="G7" s="56" t="str">
        <f>VLOOKUP(J7,'Scratch paper'!$D$7:$E$9,2,FALSE)</f>
        <v>MC</v>
      </c>
      <c r="H7" s="56" t="str">
        <f>VLOOKUP(K7,'Scratch paper'!$D$11:$E$13,2,FALSE)</f>
        <v>G</v>
      </c>
      <c r="I7" s="38">
        <v>6</v>
      </c>
      <c r="J7" s="38" t="s">
        <v>127</v>
      </c>
      <c r="K7" s="38" t="s">
        <v>42</v>
      </c>
      <c r="L7" s="39"/>
      <c r="M7" s="39"/>
      <c r="N7" s="39"/>
      <c r="O7" s="39"/>
      <c r="P7" s="40"/>
      <c r="Q7" s="40"/>
      <c r="R7" s="49"/>
    </row>
    <row r="8" spans="1:18" s="19" customFormat="1" ht="12.75" customHeight="1" x14ac:dyDescent="0.2">
      <c r="A8" s="56" t="str">
        <f t="shared" si="0"/>
        <v>2025-CHLIC-LG-MC-G-7</v>
      </c>
      <c r="B8" s="56"/>
      <c r="C8" s="56" t="str">
        <f>'Company Information'!$B$2</f>
        <v>Cigna Health and Life Insurance Company</v>
      </c>
      <c r="D8" s="56" t="str">
        <f>VLOOKUP(C8,'Scratch paper'!$H$2:$I$12,2,FALSE)</f>
        <v>CHLIC</v>
      </c>
      <c r="E8" s="56" t="str">
        <f>'Company Information'!$B$3</f>
        <v>Large Group Market</v>
      </c>
      <c r="F8" s="56" t="str">
        <f>VLOOKUP(E8,'Scratch paper'!$D$2:$E$4,2,FALSE)</f>
        <v>LG</v>
      </c>
      <c r="G8" s="56" t="str">
        <f>VLOOKUP(J8,'Scratch paper'!$D$7:$E$9,2,FALSE)</f>
        <v>MC</v>
      </c>
      <c r="H8" s="56" t="str">
        <f>VLOOKUP(K8,'Scratch paper'!$D$11:$E$13,2,FALSE)</f>
        <v>G</v>
      </c>
      <c r="I8" s="38">
        <v>7</v>
      </c>
      <c r="J8" s="38" t="s">
        <v>127</v>
      </c>
      <c r="K8" s="38" t="s">
        <v>42</v>
      </c>
      <c r="L8" s="39"/>
      <c r="M8" s="39"/>
      <c r="N8" s="39"/>
      <c r="O8" s="39"/>
      <c r="P8" s="40"/>
      <c r="Q8" s="40"/>
      <c r="R8" s="49"/>
    </row>
    <row r="9" spans="1:18" s="19" customFormat="1" ht="12.75" customHeight="1" x14ac:dyDescent="0.2">
      <c r="A9" s="56" t="str">
        <f t="shared" si="0"/>
        <v>2025-CHLIC-LG-MC-G-8</v>
      </c>
      <c r="B9" s="56"/>
      <c r="C9" s="56" t="str">
        <f>'Company Information'!$B$2</f>
        <v>Cigna Health and Life Insurance Company</v>
      </c>
      <c r="D9" s="56" t="str">
        <f>VLOOKUP(C9,'Scratch paper'!$H$2:$I$12,2,FALSE)</f>
        <v>CHLIC</v>
      </c>
      <c r="E9" s="56" t="str">
        <f>'Company Information'!$B$3</f>
        <v>Large Group Market</v>
      </c>
      <c r="F9" s="56" t="str">
        <f>VLOOKUP(E9,'Scratch paper'!$D$2:$E$4,2,FALSE)</f>
        <v>LG</v>
      </c>
      <c r="G9" s="56" t="str">
        <f>VLOOKUP(J9,'Scratch paper'!$D$7:$E$9,2,FALSE)</f>
        <v>MC</v>
      </c>
      <c r="H9" s="56" t="str">
        <f>VLOOKUP(K9,'Scratch paper'!$D$11:$E$13,2,FALSE)</f>
        <v>G</v>
      </c>
      <c r="I9" s="38">
        <v>8</v>
      </c>
      <c r="J9" s="38" t="s">
        <v>127</v>
      </c>
      <c r="K9" s="38" t="s">
        <v>42</v>
      </c>
      <c r="L9" s="39"/>
      <c r="M9" s="39"/>
      <c r="N9" s="39"/>
      <c r="O9" s="39"/>
      <c r="P9" s="40"/>
      <c r="Q9" s="40"/>
      <c r="R9" s="49"/>
    </row>
    <row r="10" spans="1:18" s="19" customFormat="1" ht="12.75" customHeight="1" x14ac:dyDescent="0.2">
      <c r="A10" s="56" t="str">
        <f t="shared" si="0"/>
        <v>2025-CHLIC-LG-MC-G-9</v>
      </c>
      <c r="B10" s="56"/>
      <c r="C10" s="56" t="str">
        <f>'Company Information'!$B$2</f>
        <v>Cigna Health and Life Insurance Company</v>
      </c>
      <c r="D10" s="56" t="str">
        <f>VLOOKUP(C10,'Scratch paper'!$H$2:$I$12,2,FALSE)</f>
        <v>CHLIC</v>
      </c>
      <c r="E10" s="56" t="str">
        <f>'Company Information'!$B$3</f>
        <v>Large Group Market</v>
      </c>
      <c r="F10" s="56" t="str">
        <f>VLOOKUP(E10,'Scratch paper'!$D$2:$E$4,2,FALSE)</f>
        <v>LG</v>
      </c>
      <c r="G10" s="56" t="str">
        <f>VLOOKUP(J10,'Scratch paper'!$D$7:$E$9,2,FALSE)</f>
        <v>MC</v>
      </c>
      <c r="H10" s="56" t="str">
        <f>VLOOKUP(K10,'Scratch paper'!$D$11:$E$13,2,FALSE)</f>
        <v>G</v>
      </c>
      <c r="I10" s="38">
        <v>9</v>
      </c>
      <c r="J10" s="38" t="s">
        <v>127</v>
      </c>
      <c r="K10" s="38" t="s">
        <v>42</v>
      </c>
      <c r="L10" s="39"/>
      <c r="M10" s="39"/>
      <c r="N10" s="39"/>
      <c r="O10" s="39"/>
      <c r="P10" s="40"/>
      <c r="Q10" s="40"/>
      <c r="R10" s="49"/>
    </row>
    <row r="11" spans="1:18" s="19" customFormat="1" ht="12.75" customHeight="1" x14ac:dyDescent="0.2">
      <c r="A11" s="56" t="str">
        <f t="shared" si="0"/>
        <v>2025-CHLIC-LG-MC-G-10</v>
      </c>
      <c r="B11" s="56"/>
      <c r="C11" s="56" t="str">
        <f>'Company Information'!$B$2</f>
        <v>Cigna Health and Life Insurance Company</v>
      </c>
      <c r="D11" s="56" t="str">
        <f>VLOOKUP(C11,'Scratch paper'!$H$2:$I$12,2,FALSE)</f>
        <v>CHLIC</v>
      </c>
      <c r="E11" s="56" t="str">
        <f>'Company Information'!$B$3</f>
        <v>Large Group Market</v>
      </c>
      <c r="F11" s="56" t="str">
        <f>VLOOKUP(E11,'Scratch paper'!$D$2:$E$4,2,FALSE)</f>
        <v>LG</v>
      </c>
      <c r="G11" s="56" t="str">
        <f>VLOOKUP(J11,'Scratch paper'!$D$7:$E$9,2,FALSE)</f>
        <v>MC</v>
      </c>
      <c r="H11" s="56" t="str">
        <f>VLOOKUP(K11,'Scratch paper'!$D$11:$E$13,2,FALSE)</f>
        <v>G</v>
      </c>
      <c r="I11" s="38">
        <v>10</v>
      </c>
      <c r="J11" s="38" t="s">
        <v>127</v>
      </c>
      <c r="K11" s="38" t="s">
        <v>42</v>
      </c>
      <c r="L11" s="39"/>
      <c r="M11" s="39"/>
      <c r="N11" s="39"/>
      <c r="O11" s="39"/>
      <c r="P11" s="40"/>
      <c r="Q11" s="40"/>
      <c r="R11" s="49"/>
    </row>
    <row r="12" spans="1:18" s="19" customFormat="1" ht="12.75" customHeight="1" x14ac:dyDescent="0.2">
      <c r="A12" s="56" t="str">
        <f t="shared" si="0"/>
        <v>2025-CHLIC-LG-MC-G-11</v>
      </c>
      <c r="B12" s="56"/>
      <c r="C12" s="56" t="str">
        <f>'Company Information'!$B$2</f>
        <v>Cigna Health and Life Insurance Company</v>
      </c>
      <c r="D12" s="56" t="str">
        <f>VLOOKUP(C12,'Scratch paper'!$H$2:$I$12,2,FALSE)</f>
        <v>CHLIC</v>
      </c>
      <c r="E12" s="56" t="str">
        <f>'Company Information'!$B$3</f>
        <v>Large Group Market</v>
      </c>
      <c r="F12" s="56" t="str">
        <f>VLOOKUP(E12,'Scratch paper'!$D$2:$E$4,2,FALSE)</f>
        <v>LG</v>
      </c>
      <c r="G12" s="56" t="str">
        <f>VLOOKUP(J12,'Scratch paper'!$D$7:$E$9,2,FALSE)</f>
        <v>MC</v>
      </c>
      <c r="H12" s="56" t="str">
        <f>VLOOKUP(K12,'Scratch paper'!$D$11:$E$13,2,FALSE)</f>
        <v>G</v>
      </c>
      <c r="I12" s="38">
        <v>11</v>
      </c>
      <c r="J12" s="38" t="s">
        <v>127</v>
      </c>
      <c r="K12" s="38" t="s">
        <v>42</v>
      </c>
      <c r="L12" s="39"/>
      <c r="M12" s="39"/>
      <c r="N12" s="39"/>
      <c r="O12" s="39"/>
      <c r="P12" s="40"/>
      <c r="Q12" s="40"/>
      <c r="R12" s="49"/>
    </row>
    <row r="13" spans="1:18" s="19" customFormat="1" ht="12.75" customHeight="1" x14ac:dyDescent="0.2">
      <c r="A13" s="56" t="str">
        <f t="shared" si="0"/>
        <v>2025-CHLIC-LG-MC-G-12</v>
      </c>
      <c r="B13" s="56"/>
      <c r="C13" s="56" t="str">
        <f>'Company Information'!$B$2</f>
        <v>Cigna Health and Life Insurance Company</v>
      </c>
      <c r="D13" s="56" t="str">
        <f>VLOOKUP(C13,'Scratch paper'!$H$2:$I$12,2,FALSE)</f>
        <v>CHLIC</v>
      </c>
      <c r="E13" s="56" t="str">
        <f>'Company Information'!$B$3</f>
        <v>Large Group Market</v>
      </c>
      <c r="F13" s="56" t="str">
        <f>VLOOKUP(E13,'Scratch paper'!$D$2:$E$4,2,FALSE)</f>
        <v>LG</v>
      </c>
      <c r="G13" s="56" t="str">
        <f>VLOOKUP(J13,'Scratch paper'!$D$7:$E$9,2,FALSE)</f>
        <v>MC</v>
      </c>
      <c r="H13" s="56" t="str">
        <f>VLOOKUP(K13,'Scratch paper'!$D$11:$E$13,2,FALSE)</f>
        <v>G</v>
      </c>
      <c r="I13" s="38">
        <v>12</v>
      </c>
      <c r="J13" s="38" t="s">
        <v>127</v>
      </c>
      <c r="K13" s="38" t="s">
        <v>42</v>
      </c>
      <c r="L13" s="39"/>
      <c r="M13" s="39"/>
      <c r="N13" s="39"/>
      <c r="O13" s="39"/>
      <c r="P13" s="40"/>
      <c r="Q13" s="40"/>
      <c r="R13" s="49"/>
    </row>
    <row r="14" spans="1:18" s="19" customFormat="1" ht="12.75" customHeight="1" x14ac:dyDescent="0.2">
      <c r="A14" s="56" t="str">
        <f t="shared" si="0"/>
        <v>2025-CHLIC-LG-MC-G-13</v>
      </c>
      <c r="B14" s="56"/>
      <c r="C14" s="56" t="str">
        <f>'Company Information'!$B$2</f>
        <v>Cigna Health and Life Insurance Company</v>
      </c>
      <c r="D14" s="56" t="str">
        <f>VLOOKUP(C14,'Scratch paper'!$H$2:$I$12,2,FALSE)</f>
        <v>CHLIC</v>
      </c>
      <c r="E14" s="56" t="str">
        <f>'Company Information'!$B$3</f>
        <v>Large Group Market</v>
      </c>
      <c r="F14" s="56" t="str">
        <f>VLOOKUP(E14,'Scratch paper'!$D$2:$E$4,2,FALSE)</f>
        <v>LG</v>
      </c>
      <c r="G14" s="56" t="str">
        <f>VLOOKUP(J14,'Scratch paper'!$D$7:$E$9,2,FALSE)</f>
        <v>MC</v>
      </c>
      <c r="H14" s="56" t="str">
        <f>VLOOKUP(K14,'Scratch paper'!$D$11:$E$13,2,FALSE)</f>
        <v>G</v>
      </c>
      <c r="I14" s="38">
        <v>13</v>
      </c>
      <c r="J14" s="38" t="s">
        <v>127</v>
      </c>
      <c r="K14" s="38" t="s">
        <v>42</v>
      </c>
      <c r="L14" s="39"/>
      <c r="M14" s="39"/>
      <c r="N14" s="39"/>
      <c r="O14" s="39"/>
      <c r="P14" s="40"/>
      <c r="Q14" s="40"/>
      <c r="R14" s="49"/>
    </row>
    <row r="15" spans="1:18" s="19" customFormat="1" ht="12.75" customHeight="1" x14ac:dyDescent="0.2">
      <c r="A15" s="56" t="str">
        <f t="shared" si="0"/>
        <v>2025-CHLIC-LG-MC-G-14</v>
      </c>
      <c r="B15" s="56"/>
      <c r="C15" s="56" t="str">
        <f>'Company Information'!$B$2</f>
        <v>Cigna Health and Life Insurance Company</v>
      </c>
      <c r="D15" s="56" t="str">
        <f>VLOOKUP(C15,'Scratch paper'!$H$2:$I$12,2,FALSE)</f>
        <v>CHLIC</v>
      </c>
      <c r="E15" s="56" t="str">
        <f>'Company Information'!$B$3</f>
        <v>Large Group Market</v>
      </c>
      <c r="F15" s="56" t="str">
        <f>VLOOKUP(E15,'Scratch paper'!$D$2:$E$4,2,FALSE)</f>
        <v>LG</v>
      </c>
      <c r="G15" s="56" t="str">
        <f>VLOOKUP(J15,'Scratch paper'!$D$7:$E$9,2,FALSE)</f>
        <v>MC</v>
      </c>
      <c r="H15" s="56" t="str">
        <f>VLOOKUP(K15,'Scratch paper'!$D$11:$E$13,2,FALSE)</f>
        <v>G</v>
      </c>
      <c r="I15" s="38">
        <v>14</v>
      </c>
      <c r="J15" s="38" t="s">
        <v>127</v>
      </c>
      <c r="K15" s="38" t="s">
        <v>42</v>
      </c>
      <c r="L15" s="39"/>
      <c r="M15" s="39"/>
      <c r="N15" s="39"/>
      <c r="O15" s="39"/>
      <c r="P15" s="40"/>
      <c r="Q15" s="40"/>
      <c r="R15" s="49"/>
    </row>
    <row r="16" spans="1:18" s="19" customFormat="1" ht="12.75" customHeight="1" x14ac:dyDescent="0.2">
      <c r="A16" s="56" t="str">
        <f t="shared" si="0"/>
        <v>2025-CHLIC-LG-MC-G-15</v>
      </c>
      <c r="B16" s="56"/>
      <c r="C16" s="56" t="str">
        <f>'Company Information'!$B$2</f>
        <v>Cigna Health and Life Insurance Company</v>
      </c>
      <c r="D16" s="56" t="str">
        <f>VLOOKUP(C16,'Scratch paper'!$H$2:$I$12,2,FALSE)</f>
        <v>CHLIC</v>
      </c>
      <c r="E16" s="56" t="str">
        <f>'Company Information'!$B$3</f>
        <v>Large Group Market</v>
      </c>
      <c r="F16" s="56" t="str">
        <f>VLOOKUP(E16,'Scratch paper'!$D$2:$E$4,2,FALSE)</f>
        <v>LG</v>
      </c>
      <c r="G16" s="56" t="str">
        <f>VLOOKUP(J16,'Scratch paper'!$D$7:$E$9,2,FALSE)</f>
        <v>MC</v>
      </c>
      <c r="H16" s="56" t="str">
        <f>VLOOKUP(K16,'Scratch paper'!$D$11:$E$13,2,FALSE)</f>
        <v>G</v>
      </c>
      <c r="I16" s="38">
        <v>15</v>
      </c>
      <c r="J16" s="38" t="s">
        <v>127</v>
      </c>
      <c r="K16" s="38" t="s">
        <v>42</v>
      </c>
      <c r="L16" s="39"/>
      <c r="M16" s="39"/>
      <c r="N16" s="39"/>
      <c r="O16" s="39"/>
      <c r="P16" s="40"/>
      <c r="Q16" s="40"/>
      <c r="R16" s="49"/>
    </row>
    <row r="17" spans="1:18" s="19" customFormat="1" ht="12.75" customHeight="1" x14ac:dyDescent="0.2">
      <c r="A17" s="56" t="str">
        <f t="shared" si="0"/>
        <v>2025-CHLIC-LG-MC-G-16</v>
      </c>
      <c r="B17" s="56"/>
      <c r="C17" s="56" t="str">
        <f>'Company Information'!$B$2</f>
        <v>Cigna Health and Life Insurance Company</v>
      </c>
      <c r="D17" s="56" t="str">
        <f>VLOOKUP(C17,'Scratch paper'!$H$2:$I$12,2,FALSE)</f>
        <v>CHLIC</v>
      </c>
      <c r="E17" s="56" t="str">
        <f>'Company Information'!$B$3</f>
        <v>Large Group Market</v>
      </c>
      <c r="F17" s="56" t="str">
        <f>VLOOKUP(E17,'Scratch paper'!$D$2:$E$4,2,FALSE)</f>
        <v>LG</v>
      </c>
      <c r="G17" s="56" t="str">
        <f>VLOOKUP(J17,'Scratch paper'!$D$7:$E$9,2,FALSE)</f>
        <v>MC</v>
      </c>
      <c r="H17" s="56" t="str">
        <f>VLOOKUP(K17,'Scratch paper'!$D$11:$E$13,2,FALSE)</f>
        <v>G</v>
      </c>
      <c r="I17" s="38">
        <v>16</v>
      </c>
      <c r="J17" s="38" t="s">
        <v>127</v>
      </c>
      <c r="K17" s="38" t="s">
        <v>42</v>
      </c>
      <c r="L17" s="39"/>
      <c r="M17" s="39"/>
      <c r="N17" s="39"/>
      <c r="O17" s="39"/>
      <c r="P17" s="40"/>
      <c r="Q17" s="40"/>
      <c r="R17" s="49"/>
    </row>
    <row r="18" spans="1:18" s="19" customFormat="1" ht="12.75" customHeight="1" x14ac:dyDescent="0.2">
      <c r="A18" s="56" t="str">
        <f t="shared" si="0"/>
        <v>2025-CHLIC-LG-MC-G-17</v>
      </c>
      <c r="B18" s="56"/>
      <c r="C18" s="56" t="str">
        <f>'Company Information'!$B$2</f>
        <v>Cigna Health and Life Insurance Company</v>
      </c>
      <c r="D18" s="56" t="str">
        <f>VLOOKUP(C18,'Scratch paper'!$H$2:$I$12,2,FALSE)</f>
        <v>CHLIC</v>
      </c>
      <c r="E18" s="56" t="str">
        <f>'Company Information'!$B$3</f>
        <v>Large Group Market</v>
      </c>
      <c r="F18" s="56" t="str">
        <f>VLOOKUP(E18,'Scratch paper'!$D$2:$E$4,2,FALSE)</f>
        <v>LG</v>
      </c>
      <c r="G18" s="56" t="str">
        <f>VLOOKUP(J18,'Scratch paper'!$D$7:$E$9,2,FALSE)</f>
        <v>MC</v>
      </c>
      <c r="H18" s="56" t="str">
        <f>VLOOKUP(K18,'Scratch paper'!$D$11:$E$13,2,FALSE)</f>
        <v>G</v>
      </c>
      <c r="I18" s="38">
        <v>17</v>
      </c>
      <c r="J18" s="38" t="s">
        <v>127</v>
      </c>
      <c r="K18" s="38" t="s">
        <v>42</v>
      </c>
      <c r="L18" s="39"/>
      <c r="M18" s="39"/>
      <c r="N18" s="39"/>
      <c r="O18" s="39"/>
      <c r="P18" s="40"/>
      <c r="Q18" s="40"/>
      <c r="R18" s="49"/>
    </row>
    <row r="19" spans="1:18" s="19" customFormat="1" ht="12.75" customHeight="1" x14ac:dyDescent="0.2">
      <c r="A19" s="56" t="str">
        <f t="shared" si="0"/>
        <v>2025-CHLIC-LG-MC-G-18</v>
      </c>
      <c r="B19" s="56"/>
      <c r="C19" s="56" t="str">
        <f>'Company Information'!$B$2</f>
        <v>Cigna Health and Life Insurance Company</v>
      </c>
      <c r="D19" s="56" t="str">
        <f>VLOOKUP(C19,'Scratch paper'!$H$2:$I$12,2,FALSE)</f>
        <v>CHLIC</v>
      </c>
      <c r="E19" s="56" t="str">
        <f>'Company Information'!$B$3</f>
        <v>Large Group Market</v>
      </c>
      <c r="F19" s="56" t="str">
        <f>VLOOKUP(E19,'Scratch paper'!$D$2:$E$4,2,FALSE)</f>
        <v>LG</v>
      </c>
      <c r="G19" s="56" t="str">
        <f>VLOOKUP(J19,'Scratch paper'!$D$7:$E$9,2,FALSE)</f>
        <v>MC</v>
      </c>
      <c r="H19" s="56" t="str">
        <f>VLOOKUP(K19,'Scratch paper'!$D$11:$E$13,2,FALSE)</f>
        <v>G</v>
      </c>
      <c r="I19" s="38">
        <v>18</v>
      </c>
      <c r="J19" s="38" t="s">
        <v>127</v>
      </c>
      <c r="K19" s="38" t="s">
        <v>42</v>
      </c>
      <c r="L19" s="39"/>
      <c r="M19" s="39"/>
      <c r="N19" s="39"/>
      <c r="O19" s="39"/>
      <c r="P19" s="40"/>
      <c r="Q19" s="40"/>
      <c r="R19" s="49"/>
    </row>
    <row r="20" spans="1:18" s="19" customFormat="1" ht="12.75" customHeight="1" x14ac:dyDescent="0.2">
      <c r="A20" s="56" t="str">
        <f t="shared" si="0"/>
        <v>2025-CHLIC-LG-MC-G-19</v>
      </c>
      <c r="B20" s="56"/>
      <c r="C20" s="56" t="str">
        <f>'Company Information'!$B$2</f>
        <v>Cigna Health and Life Insurance Company</v>
      </c>
      <c r="D20" s="56" t="str">
        <f>VLOOKUP(C20,'Scratch paper'!$H$2:$I$12,2,FALSE)</f>
        <v>CHLIC</v>
      </c>
      <c r="E20" s="56" t="str">
        <f>'Company Information'!$B$3</f>
        <v>Large Group Market</v>
      </c>
      <c r="F20" s="56" t="str">
        <f>VLOOKUP(E20,'Scratch paper'!$D$2:$E$4,2,FALSE)</f>
        <v>LG</v>
      </c>
      <c r="G20" s="56" t="str">
        <f>VLOOKUP(J20,'Scratch paper'!$D$7:$E$9,2,FALSE)</f>
        <v>MC</v>
      </c>
      <c r="H20" s="56" t="str">
        <f>VLOOKUP(K20,'Scratch paper'!$D$11:$E$13,2,FALSE)</f>
        <v>G</v>
      </c>
      <c r="I20" s="38">
        <v>19</v>
      </c>
      <c r="J20" s="38" t="s">
        <v>127</v>
      </c>
      <c r="K20" s="38" t="s">
        <v>42</v>
      </c>
      <c r="L20" s="39"/>
      <c r="M20" s="39"/>
      <c r="N20" s="39"/>
      <c r="O20" s="39"/>
      <c r="P20" s="40"/>
      <c r="Q20" s="40"/>
      <c r="R20" s="49"/>
    </row>
    <row r="21" spans="1:18" s="19" customFormat="1" ht="12.75" customHeight="1" x14ac:dyDescent="0.2">
      <c r="A21" s="56" t="str">
        <f t="shared" si="0"/>
        <v>2025-CHLIC-LG-MC-G-20</v>
      </c>
      <c r="B21" s="56"/>
      <c r="C21" s="56" t="str">
        <f>'Company Information'!$B$2</f>
        <v>Cigna Health and Life Insurance Company</v>
      </c>
      <c r="D21" s="56" t="str">
        <f>VLOOKUP(C21,'Scratch paper'!$H$2:$I$12,2,FALSE)</f>
        <v>CHLIC</v>
      </c>
      <c r="E21" s="56" t="str">
        <f>'Company Information'!$B$3</f>
        <v>Large Group Market</v>
      </c>
      <c r="F21" s="56" t="str">
        <f>VLOOKUP(E21,'Scratch paper'!$D$2:$E$4,2,FALSE)</f>
        <v>LG</v>
      </c>
      <c r="G21" s="56" t="str">
        <f>VLOOKUP(J21,'Scratch paper'!$D$7:$E$9,2,FALSE)</f>
        <v>MC</v>
      </c>
      <c r="H21" s="56" t="str">
        <f>VLOOKUP(K21,'Scratch paper'!$D$11:$E$13,2,FALSE)</f>
        <v>G</v>
      </c>
      <c r="I21" s="38">
        <v>20</v>
      </c>
      <c r="J21" s="38" t="s">
        <v>127</v>
      </c>
      <c r="K21" s="38" t="s">
        <v>42</v>
      </c>
      <c r="L21" s="39"/>
      <c r="M21" s="39"/>
      <c r="N21" s="39"/>
      <c r="O21" s="39"/>
      <c r="P21" s="40"/>
      <c r="Q21" s="40"/>
      <c r="R21" s="49"/>
    </row>
    <row r="22" spans="1:18" s="19" customFormat="1" ht="12.75" customHeight="1" x14ac:dyDescent="0.2">
      <c r="A22" s="56" t="str">
        <f t="shared" si="0"/>
        <v>2025-CHLIC-LG-MC-G-21</v>
      </c>
      <c r="B22" s="56"/>
      <c r="C22" s="56" t="str">
        <f>'Company Information'!$B$2</f>
        <v>Cigna Health and Life Insurance Company</v>
      </c>
      <c r="D22" s="56" t="str">
        <f>VLOOKUP(C22,'Scratch paper'!$H$2:$I$12,2,FALSE)</f>
        <v>CHLIC</v>
      </c>
      <c r="E22" s="56" t="str">
        <f>'Company Information'!$B$3</f>
        <v>Large Group Market</v>
      </c>
      <c r="F22" s="56" t="str">
        <f>VLOOKUP(E22,'Scratch paper'!$D$2:$E$4,2,FALSE)</f>
        <v>LG</v>
      </c>
      <c r="G22" s="56" t="str">
        <f>VLOOKUP(J22,'Scratch paper'!$D$7:$E$9,2,FALSE)</f>
        <v>MC</v>
      </c>
      <c r="H22" s="56" t="str">
        <f>VLOOKUP(K22,'Scratch paper'!$D$11:$E$13,2,FALSE)</f>
        <v>G</v>
      </c>
      <c r="I22" s="38">
        <v>21</v>
      </c>
      <c r="J22" s="38" t="s">
        <v>127</v>
      </c>
      <c r="K22" s="38" t="s">
        <v>42</v>
      </c>
      <c r="L22" s="39"/>
      <c r="M22" s="39"/>
      <c r="N22" s="39"/>
      <c r="O22" s="39"/>
      <c r="P22" s="40"/>
      <c r="Q22" s="40"/>
      <c r="R22" s="49"/>
    </row>
    <row r="23" spans="1:18" s="19" customFormat="1" ht="12.75" customHeight="1" x14ac:dyDescent="0.2">
      <c r="A23" s="56" t="str">
        <f t="shared" si="0"/>
        <v>2025-CHLIC-LG-MC-G-22</v>
      </c>
      <c r="B23" s="56"/>
      <c r="C23" s="56" t="str">
        <f>'Company Information'!$B$2</f>
        <v>Cigna Health and Life Insurance Company</v>
      </c>
      <c r="D23" s="56" t="str">
        <f>VLOOKUP(C23,'Scratch paper'!$H$2:$I$12,2,FALSE)</f>
        <v>CHLIC</v>
      </c>
      <c r="E23" s="56" t="str">
        <f>'Company Information'!$B$3</f>
        <v>Large Group Market</v>
      </c>
      <c r="F23" s="56" t="str">
        <f>VLOOKUP(E23,'Scratch paper'!$D$2:$E$4,2,FALSE)</f>
        <v>LG</v>
      </c>
      <c r="G23" s="56" t="str">
        <f>VLOOKUP(J23,'Scratch paper'!$D$7:$E$9,2,FALSE)</f>
        <v>MC</v>
      </c>
      <c r="H23" s="56" t="str">
        <f>VLOOKUP(K23,'Scratch paper'!$D$11:$E$13,2,FALSE)</f>
        <v>G</v>
      </c>
      <c r="I23" s="38">
        <v>22</v>
      </c>
      <c r="J23" s="38" t="s">
        <v>127</v>
      </c>
      <c r="K23" s="38" t="s">
        <v>42</v>
      </c>
      <c r="L23" s="39"/>
      <c r="M23" s="39"/>
      <c r="N23" s="39"/>
      <c r="O23" s="39"/>
      <c r="P23" s="40"/>
      <c r="Q23" s="40"/>
      <c r="R23" s="49"/>
    </row>
    <row r="24" spans="1:18" s="19" customFormat="1" ht="12.75" customHeight="1" x14ac:dyDescent="0.2">
      <c r="A24" s="56" t="str">
        <f t="shared" si="0"/>
        <v>2025-CHLIC-LG-MC-G-23</v>
      </c>
      <c r="B24" s="56"/>
      <c r="C24" s="56" t="str">
        <f>'Company Information'!$B$2</f>
        <v>Cigna Health and Life Insurance Company</v>
      </c>
      <c r="D24" s="56" t="str">
        <f>VLOOKUP(C24,'Scratch paper'!$H$2:$I$12,2,FALSE)</f>
        <v>CHLIC</v>
      </c>
      <c r="E24" s="56" t="str">
        <f>'Company Information'!$B$3</f>
        <v>Large Group Market</v>
      </c>
      <c r="F24" s="56" t="str">
        <f>VLOOKUP(E24,'Scratch paper'!$D$2:$E$4,2,FALSE)</f>
        <v>LG</v>
      </c>
      <c r="G24" s="56" t="str">
        <f>VLOOKUP(J24,'Scratch paper'!$D$7:$E$9,2,FALSE)</f>
        <v>MC</v>
      </c>
      <c r="H24" s="56" t="str">
        <f>VLOOKUP(K24,'Scratch paper'!$D$11:$E$13,2,FALSE)</f>
        <v>G</v>
      </c>
      <c r="I24" s="38">
        <v>23</v>
      </c>
      <c r="J24" s="38" t="s">
        <v>127</v>
      </c>
      <c r="K24" s="38" t="s">
        <v>42</v>
      </c>
      <c r="L24" s="39"/>
      <c r="M24" s="39"/>
      <c r="N24" s="39"/>
      <c r="O24" s="39"/>
      <c r="P24" s="40"/>
      <c r="Q24" s="40"/>
      <c r="R24" s="49"/>
    </row>
    <row r="25" spans="1:18" s="19" customFormat="1" ht="12.75" customHeight="1" x14ac:dyDescent="0.2">
      <c r="A25" s="56" t="str">
        <f t="shared" si="0"/>
        <v>2025-CHLIC-LG-MC-G-24</v>
      </c>
      <c r="B25" s="56"/>
      <c r="C25" s="56" t="str">
        <f>'Company Information'!$B$2</f>
        <v>Cigna Health and Life Insurance Company</v>
      </c>
      <c r="D25" s="56" t="str">
        <f>VLOOKUP(C25,'Scratch paper'!$H$2:$I$12,2,FALSE)</f>
        <v>CHLIC</v>
      </c>
      <c r="E25" s="56" t="str">
        <f>'Company Information'!$B$3</f>
        <v>Large Group Market</v>
      </c>
      <c r="F25" s="56" t="str">
        <f>VLOOKUP(E25,'Scratch paper'!$D$2:$E$4,2,FALSE)</f>
        <v>LG</v>
      </c>
      <c r="G25" s="56" t="str">
        <f>VLOOKUP(J25,'Scratch paper'!$D$7:$E$9,2,FALSE)</f>
        <v>MC</v>
      </c>
      <c r="H25" s="56" t="str">
        <f>VLOOKUP(K25,'Scratch paper'!$D$11:$E$13,2,FALSE)</f>
        <v>G</v>
      </c>
      <c r="I25" s="38">
        <v>24</v>
      </c>
      <c r="J25" s="38" t="s">
        <v>127</v>
      </c>
      <c r="K25" s="38" t="s">
        <v>42</v>
      </c>
      <c r="L25" s="39"/>
      <c r="M25" s="39"/>
      <c r="N25" s="39"/>
      <c r="O25" s="39"/>
      <c r="P25" s="40"/>
      <c r="Q25" s="40"/>
      <c r="R25" s="49"/>
    </row>
    <row r="26" spans="1:18" s="19" customFormat="1" ht="12.75" customHeight="1" thickBot="1" x14ac:dyDescent="0.25">
      <c r="A26" s="56" t="str">
        <f t="shared" si="0"/>
        <v>2025-CHLIC-LG-MC-G-25</v>
      </c>
      <c r="B26" s="56"/>
      <c r="C26" s="56" t="str">
        <f>'Company Information'!$B$2</f>
        <v>Cigna Health and Life Insurance Company</v>
      </c>
      <c r="D26" s="56" t="str">
        <f>VLOOKUP(C26,'Scratch paper'!$H$2:$I$12,2,FALSE)</f>
        <v>CHLIC</v>
      </c>
      <c r="E26" s="56" t="str">
        <f>'Company Information'!$B$3</f>
        <v>Large Group Market</v>
      </c>
      <c r="F26" s="56" t="str">
        <f>VLOOKUP(E26,'Scratch paper'!$D$2:$E$4,2,FALSE)</f>
        <v>LG</v>
      </c>
      <c r="G26" s="56" t="str">
        <f>VLOOKUP(J26,'Scratch paper'!$D$7:$E$9,2,FALSE)</f>
        <v>MC</v>
      </c>
      <c r="H26" s="56" t="str">
        <f>VLOOKUP(K26,'Scratch paper'!$D$11:$E$13,2,FALSE)</f>
        <v>G</v>
      </c>
      <c r="I26" s="67">
        <v>25</v>
      </c>
      <c r="J26" s="67" t="s">
        <v>127</v>
      </c>
      <c r="K26" s="67" t="s">
        <v>42</v>
      </c>
      <c r="L26" s="68"/>
      <c r="M26" s="68"/>
      <c r="N26" s="68"/>
      <c r="O26" s="68"/>
      <c r="P26" s="69"/>
      <c r="Q26" s="69"/>
      <c r="R26" s="76"/>
    </row>
    <row r="27" spans="1:18" ht="13.5" thickTop="1" x14ac:dyDescent="0.2">
      <c r="A27" s="56" t="str">
        <f t="shared" si="0"/>
        <v>2025-CHLIC-LG-MC-B-1</v>
      </c>
      <c r="B27" s="57"/>
      <c r="C27" s="56" t="str">
        <f>'Company Information'!$B$2</f>
        <v>Cigna Health and Life Insurance Company</v>
      </c>
      <c r="D27" s="56" t="str">
        <f>VLOOKUP(C27,'Scratch paper'!$H$2:$I$12,2,FALSE)</f>
        <v>CHLIC</v>
      </c>
      <c r="E27" s="56" t="str">
        <f>'Company Information'!$B$3</f>
        <v>Large Group Market</v>
      </c>
      <c r="F27" s="56" t="str">
        <f>VLOOKUP(E27,'Scratch paper'!$D$2:$E$4,2,FALSE)</f>
        <v>LG</v>
      </c>
      <c r="G27" s="56" t="str">
        <f>VLOOKUP(J27,'Scratch paper'!$D$7:$E$9,2,FALSE)</f>
        <v>MC</v>
      </c>
      <c r="H27" s="56" t="str">
        <f>VLOOKUP(K27,'Scratch paper'!$D$11:$E$13,2,FALSE)</f>
        <v>B</v>
      </c>
      <c r="I27" s="59">
        <v>1</v>
      </c>
      <c r="J27" s="59" t="s">
        <v>127</v>
      </c>
      <c r="K27" s="59" t="s">
        <v>43</v>
      </c>
      <c r="L27" s="60"/>
      <c r="M27" s="60"/>
      <c r="N27" s="60"/>
      <c r="O27" s="60"/>
      <c r="P27" s="61"/>
      <c r="Q27" s="61"/>
      <c r="R27" s="65"/>
    </row>
    <row r="28" spans="1:18" x14ac:dyDescent="0.2">
      <c r="A28" s="56" t="str">
        <f t="shared" si="0"/>
        <v>2025-CHLIC-LG-MC-B-2</v>
      </c>
      <c r="B28" s="57"/>
      <c r="C28" s="56" t="str">
        <f>'Company Information'!$B$2</f>
        <v>Cigna Health and Life Insurance Company</v>
      </c>
      <c r="D28" s="56" t="str">
        <f>VLOOKUP(C28,'Scratch paper'!$H$2:$I$12,2,FALSE)</f>
        <v>CHLIC</v>
      </c>
      <c r="E28" s="56" t="str">
        <f>'Company Information'!$B$3</f>
        <v>Large Group Market</v>
      </c>
      <c r="F28" s="56" t="str">
        <f>VLOOKUP(E28,'Scratch paper'!$D$2:$E$4,2,FALSE)</f>
        <v>LG</v>
      </c>
      <c r="G28" s="56" t="str">
        <f>VLOOKUP(J28,'Scratch paper'!$D$7:$E$9,2,FALSE)</f>
        <v>MC</v>
      </c>
      <c r="H28" s="56" t="str">
        <f>VLOOKUP(K28,'Scratch paper'!$D$11:$E$13,2,FALSE)</f>
        <v>B</v>
      </c>
      <c r="I28" s="41">
        <v>2</v>
      </c>
      <c r="J28" s="41" t="s">
        <v>127</v>
      </c>
      <c r="K28" s="41" t="s">
        <v>43</v>
      </c>
      <c r="L28" s="42"/>
      <c r="M28" s="42"/>
      <c r="N28" s="42"/>
      <c r="O28" s="42"/>
      <c r="P28" s="43"/>
      <c r="Q28" s="43"/>
      <c r="R28" s="50"/>
    </row>
    <row r="29" spans="1:18" x14ac:dyDescent="0.2">
      <c r="A29" s="56" t="str">
        <f t="shared" si="0"/>
        <v>2025-CHLIC-LG-MC-B-3</v>
      </c>
      <c r="B29" s="57"/>
      <c r="C29" s="56" t="str">
        <f>'Company Information'!$B$2</f>
        <v>Cigna Health and Life Insurance Company</v>
      </c>
      <c r="D29" s="56" t="str">
        <f>VLOOKUP(C29,'Scratch paper'!$H$2:$I$12,2,FALSE)</f>
        <v>CHLIC</v>
      </c>
      <c r="E29" s="56" t="str">
        <f>'Company Information'!$B$3</f>
        <v>Large Group Market</v>
      </c>
      <c r="F29" s="56" t="str">
        <f>VLOOKUP(E29,'Scratch paper'!$D$2:$E$4,2,FALSE)</f>
        <v>LG</v>
      </c>
      <c r="G29" s="56" t="str">
        <f>VLOOKUP(J29,'Scratch paper'!$D$7:$E$9,2,FALSE)</f>
        <v>MC</v>
      </c>
      <c r="H29" s="56" t="str">
        <f>VLOOKUP(K29,'Scratch paper'!$D$11:$E$13,2,FALSE)</f>
        <v>B</v>
      </c>
      <c r="I29" s="41">
        <v>3</v>
      </c>
      <c r="J29" s="41" t="s">
        <v>127</v>
      </c>
      <c r="K29" s="41" t="s">
        <v>43</v>
      </c>
      <c r="L29" s="42"/>
      <c r="M29" s="42"/>
      <c r="N29" s="42"/>
      <c r="O29" s="42"/>
      <c r="P29" s="43"/>
      <c r="Q29" s="43"/>
      <c r="R29" s="50"/>
    </row>
    <row r="30" spans="1:18" x14ac:dyDescent="0.2">
      <c r="A30" s="56" t="str">
        <f t="shared" si="0"/>
        <v>2025-CHLIC-LG-MC-B-4</v>
      </c>
      <c r="B30" s="57"/>
      <c r="C30" s="56" t="str">
        <f>'Company Information'!$B$2</f>
        <v>Cigna Health and Life Insurance Company</v>
      </c>
      <c r="D30" s="56" t="str">
        <f>VLOOKUP(C30,'Scratch paper'!$H$2:$I$12,2,FALSE)</f>
        <v>CHLIC</v>
      </c>
      <c r="E30" s="56" t="str">
        <f>'Company Information'!$B$3</f>
        <v>Large Group Market</v>
      </c>
      <c r="F30" s="56" t="str">
        <f>VLOOKUP(E30,'Scratch paper'!$D$2:$E$4,2,FALSE)</f>
        <v>LG</v>
      </c>
      <c r="G30" s="56" t="str">
        <f>VLOOKUP(J30,'Scratch paper'!$D$7:$E$9,2,FALSE)</f>
        <v>MC</v>
      </c>
      <c r="H30" s="56" t="str">
        <f>VLOOKUP(K30,'Scratch paper'!$D$11:$E$13,2,FALSE)</f>
        <v>B</v>
      </c>
      <c r="I30" s="41">
        <v>4</v>
      </c>
      <c r="J30" s="41" t="s">
        <v>127</v>
      </c>
      <c r="K30" s="41" t="s">
        <v>43</v>
      </c>
      <c r="L30" s="42"/>
      <c r="M30" s="42"/>
      <c r="N30" s="42"/>
      <c r="O30" s="42"/>
      <c r="P30" s="43"/>
      <c r="Q30" s="43"/>
      <c r="R30" s="50"/>
    </row>
    <row r="31" spans="1:18" x14ac:dyDescent="0.2">
      <c r="A31" s="56" t="str">
        <f t="shared" si="0"/>
        <v>2025-CHLIC-LG-MC-B-5</v>
      </c>
      <c r="B31" s="57"/>
      <c r="C31" s="56" t="str">
        <f>'Company Information'!$B$2</f>
        <v>Cigna Health and Life Insurance Company</v>
      </c>
      <c r="D31" s="56" t="str">
        <f>VLOOKUP(C31,'Scratch paper'!$H$2:$I$12,2,FALSE)</f>
        <v>CHLIC</v>
      </c>
      <c r="E31" s="56" t="str">
        <f>'Company Information'!$B$3</f>
        <v>Large Group Market</v>
      </c>
      <c r="F31" s="56" t="str">
        <f>VLOOKUP(E31,'Scratch paper'!$D$2:$E$4,2,FALSE)</f>
        <v>LG</v>
      </c>
      <c r="G31" s="56" t="str">
        <f>VLOOKUP(J31,'Scratch paper'!$D$7:$E$9,2,FALSE)</f>
        <v>MC</v>
      </c>
      <c r="H31" s="56" t="str">
        <f>VLOOKUP(K31,'Scratch paper'!$D$11:$E$13,2,FALSE)</f>
        <v>B</v>
      </c>
      <c r="I31" s="41">
        <v>5</v>
      </c>
      <c r="J31" s="41" t="s">
        <v>127</v>
      </c>
      <c r="K31" s="41" t="s">
        <v>43</v>
      </c>
      <c r="L31" s="42"/>
      <c r="M31" s="42"/>
      <c r="N31" s="42"/>
      <c r="O31" s="42"/>
      <c r="P31" s="43"/>
      <c r="Q31" s="43"/>
      <c r="R31" s="50"/>
    </row>
    <row r="32" spans="1:18" x14ac:dyDescent="0.2">
      <c r="A32" s="56" t="str">
        <f t="shared" si="0"/>
        <v>2025-CHLIC-LG-MC-B-6</v>
      </c>
      <c r="B32" s="57"/>
      <c r="C32" s="56" t="str">
        <f>'Company Information'!$B$2</f>
        <v>Cigna Health and Life Insurance Company</v>
      </c>
      <c r="D32" s="56" t="str">
        <f>VLOOKUP(C32,'Scratch paper'!$H$2:$I$12,2,FALSE)</f>
        <v>CHLIC</v>
      </c>
      <c r="E32" s="56" t="str">
        <f>'Company Information'!$B$3</f>
        <v>Large Group Market</v>
      </c>
      <c r="F32" s="56" t="str">
        <f>VLOOKUP(E32,'Scratch paper'!$D$2:$E$4,2,FALSE)</f>
        <v>LG</v>
      </c>
      <c r="G32" s="56" t="str">
        <f>VLOOKUP(J32,'Scratch paper'!$D$7:$E$9,2,FALSE)</f>
        <v>MC</v>
      </c>
      <c r="H32" s="56" t="str">
        <f>VLOOKUP(K32,'Scratch paper'!$D$11:$E$13,2,FALSE)</f>
        <v>B</v>
      </c>
      <c r="I32" s="41">
        <v>6</v>
      </c>
      <c r="J32" s="41" t="s">
        <v>127</v>
      </c>
      <c r="K32" s="41" t="s">
        <v>43</v>
      </c>
      <c r="L32" s="42"/>
      <c r="M32" s="42"/>
      <c r="N32" s="42"/>
      <c r="O32" s="42"/>
      <c r="P32" s="43"/>
      <c r="Q32" s="43"/>
      <c r="R32" s="50"/>
    </row>
    <row r="33" spans="1:18" x14ac:dyDescent="0.2">
      <c r="A33" s="56" t="str">
        <f t="shared" si="0"/>
        <v>2025-CHLIC-LG-MC-B-7</v>
      </c>
      <c r="B33" s="57"/>
      <c r="C33" s="56" t="str">
        <f>'Company Information'!$B$2</f>
        <v>Cigna Health and Life Insurance Company</v>
      </c>
      <c r="D33" s="56" t="str">
        <f>VLOOKUP(C33,'Scratch paper'!$H$2:$I$12,2,FALSE)</f>
        <v>CHLIC</v>
      </c>
      <c r="E33" s="56" t="str">
        <f>'Company Information'!$B$3</f>
        <v>Large Group Market</v>
      </c>
      <c r="F33" s="56" t="str">
        <f>VLOOKUP(E33,'Scratch paper'!$D$2:$E$4,2,FALSE)</f>
        <v>LG</v>
      </c>
      <c r="G33" s="56" t="str">
        <f>VLOOKUP(J33,'Scratch paper'!$D$7:$E$9,2,FALSE)</f>
        <v>MC</v>
      </c>
      <c r="H33" s="56" t="str">
        <f>VLOOKUP(K33,'Scratch paper'!$D$11:$E$13,2,FALSE)</f>
        <v>B</v>
      </c>
      <c r="I33" s="41">
        <v>7</v>
      </c>
      <c r="J33" s="41" t="s">
        <v>127</v>
      </c>
      <c r="K33" s="41" t="s">
        <v>43</v>
      </c>
      <c r="L33" s="42"/>
      <c r="M33" s="42"/>
      <c r="N33" s="42"/>
      <c r="O33" s="42"/>
      <c r="P33" s="43"/>
      <c r="Q33" s="43"/>
      <c r="R33" s="50"/>
    </row>
    <row r="34" spans="1:18" x14ac:dyDescent="0.2">
      <c r="A34" s="56" t="str">
        <f t="shared" si="0"/>
        <v>2025-CHLIC-LG-MC-B-8</v>
      </c>
      <c r="B34" s="57"/>
      <c r="C34" s="56" t="str">
        <f>'Company Information'!$B$2</f>
        <v>Cigna Health and Life Insurance Company</v>
      </c>
      <c r="D34" s="56" t="str">
        <f>VLOOKUP(C34,'Scratch paper'!$H$2:$I$12,2,FALSE)</f>
        <v>CHLIC</v>
      </c>
      <c r="E34" s="56" t="str">
        <f>'Company Information'!$B$3</f>
        <v>Large Group Market</v>
      </c>
      <c r="F34" s="56" t="str">
        <f>VLOOKUP(E34,'Scratch paper'!$D$2:$E$4,2,FALSE)</f>
        <v>LG</v>
      </c>
      <c r="G34" s="56" t="str">
        <f>VLOOKUP(J34,'Scratch paper'!$D$7:$E$9,2,FALSE)</f>
        <v>MC</v>
      </c>
      <c r="H34" s="56" t="str">
        <f>VLOOKUP(K34,'Scratch paper'!$D$11:$E$13,2,FALSE)</f>
        <v>B</v>
      </c>
      <c r="I34" s="41">
        <v>8</v>
      </c>
      <c r="J34" s="41" t="s">
        <v>127</v>
      </c>
      <c r="K34" s="41" t="s">
        <v>43</v>
      </c>
      <c r="L34" s="42"/>
      <c r="M34" s="42"/>
      <c r="N34" s="42"/>
      <c r="O34" s="42"/>
      <c r="P34" s="43"/>
      <c r="Q34" s="43"/>
      <c r="R34" s="50"/>
    </row>
    <row r="35" spans="1:18" x14ac:dyDescent="0.2">
      <c r="A35" s="56" t="str">
        <f t="shared" si="0"/>
        <v>2025-CHLIC-LG-MC-B-9</v>
      </c>
      <c r="B35" s="57"/>
      <c r="C35" s="56" t="str">
        <f>'Company Information'!$B$2</f>
        <v>Cigna Health and Life Insurance Company</v>
      </c>
      <c r="D35" s="56" t="str">
        <f>VLOOKUP(C35,'Scratch paper'!$H$2:$I$12,2,FALSE)</f>
        <v>CHLIC</v>
      </c>
      <c r="E35" s="56" t="str">
        <f>'Company Information'!$B$3</f>
        <v>Large Group Market</v>
      </c>
      <c r="F35" s="56" t="str">
        <f>VLOOKUP(E35,'Scratch paper'!$D$2:$E$4,2,FALSE)</f>
        <v>LG</v>
      </c>
      <c r="G35" s="56" t="str">
        <f>VLOOKUP(J35,'Scratch paper'!$D$7:$E$9,2,FALSE)</f>
        <v>MC</v>
      </c>
      <c r="H35" s="56" t="str">
        <f>VLOOKUP(K35,'Scratch paper'!$D$11:$E$13,2,FALSE)</f>
        <v>B</v>
      </c>
      <c r="I35" s="41">
        <v>9</v>
      </c>
      <c r="J35" s="41" t="s">
        <v>127</v>
      </c>
      <c r="K35" s="41" t="s">
        <v>43</v>
      </c>
      <c r="L35" s="42"/>
      <c r="M35" s="42"/>
      <c r="N35" s="42"/>
      <c r="O35" s="42"/>
      <c r="P35" s="43"/>
      <c r="Q35" s="43"/>
      <c r="R35" s="50"/>
    </row>
    <row r="36" spans="1:18" x14ac:dyDescent="0.2">
      <c r="A36" s="56" t="str">
        <f t="shared" si="0"/>
        <v>2025-CHLIC-LG-MC-B-10</v>
      </c>
      <c r="B36" s="57"/>
      <c r="C36" s="56" t="str">
        <f>'Company Information'!$B$2</f>
        <v>Cigna Health and Life Insurance Company</v>
      </c>
      <c r="D36" s="56" t="str">
        <f>VLOOKUP(C36,'Scratch paper'!$H$2:$I$12,2,FALSE)</f>
        <v>CHLIC</v>
      </c>
      <c r="E36" s="56" t="str">
        <f>'Company Information'!$B$3</f>
        <v>Large Group Market</v>
      </c>
      <c r="F36" s="56" t="str">
        <f>VLOOKUP(E36,'Scratch paper'!$D$2:$E$4,2,FALSE)</f>
        <v>LG</v>
      </c>
      <c r="G36" s="56" t="str">
        <f>VLOOKUP(J36,'Scratch paper'!$D$7:$E$9,2,FALSE)</f>
        <v>MC</v>
      </c>
      <c r="H36" s="56" t="str">
        <f>VLOOKUP(K36,'Scratch paper'!$D$11:$E$13,2,FALSE)</f>
        <v>B</v>
      </c>
      <c r="I36" s="41">
        <v>10</v>
      </c>
      <c r="J36" s="41" t="s">
        <v>127</v>
      </c>
      <c r="K36" s="41" t="s">
        <v>43</v>
      </c>
      <c r="L36" s="42"/>
      <c r="M36" s="42"/>
      <c r="N36" s="42"/>
      <c r="O36" s="42"/>
      <c r="P36" s="43"/>
      <c r="Q36" s="43"/>
      <c r="R36" s="50"/>
    </row>
    <row r="37" spans="1:18" x14ac:dyDescent="0.2">
      <c r="A37" s="56" t="str">
        <f t="shared" si="0"/>
        <v>2025-CHLIC-LG-MC-B-11</v>
      </c>
      <c r="B37" s="57"/>
      <c r="C37" s="56" t="str">
        <f>'Company Information'!$B$2</f>
        <v>Cigna Health and Life Insurance Company</v>
      </c>
      <c r="D37" s="56" t="str">
        <f>VLOOKUP(C37,'Scratch paper'!$H$2:$I$12,2,FALSE)</f>
        <v>CHLIC</v>
      </c>
      <c r="E37" s="56" t="str">
        <f>'Company Information'!$B$3</f>
        <v>Large Group Market</v>
      </c>
      <c r="F37" s="56" t="str">
        <f>VLOOKUP(E37,'Scratch paper'!$D$2:$E$4,2,FALSE)</f>
        <v>LG</v>
      </c>
      <c r="G37" s="56" t="str">
        <f>VLOOKUP(J37,'Scratch paper'!$D$7:$E$9,2,FALSE)</f>
        <v>MC</v>
      </c>
      <c r="H37" s="56" t="str">
        <f>VLOOKUP(K37,'Scratch paper'!$D$11:$E$13,2,FALSE)</f>
        <v>B</v>
      </c>
      <c r="I37" s="41">
        <v>11</v>
      </c>
      <c r="J37" s="41" t="s">
        <v>127</v>
      </c>
      <c r="K37" s="41" t="s">
        <v>43</v>
      </c>
      <c r="L37" s="42"/>
      <c r="M37" s="42"/>
      <c r="N37" s="42"/>
      <c r="O37" s="42"/>
      <c r="P37" s="43"/>
      <c r="Q37" s="43"/>
      <c r="R37" s="50"/>
    </row>
    <row r="38" spans="1:18" x14ac:dyDescent="0.2">
      <c r="A38" s="56" t="str">
        <f t="shared" si="0"/>
        <v>2025-CHLIC-LG-MC-B-12</v>
      </c>
      <c r="B38" s="57"/>
      <c r="C38" s="56" t="str">
        <f>'Company Information'!$B$2</f>
        <v>Cigna Health and Life Insurance Company</v>
      </c>
      <c r="D38" s="56" t="str">
        <f>VLOOKUP(C38,'Scratch paper'!$H$2:$I$12,2,FALSE)</f>
        <v>CHLIC</v>
      </c>
      <c r="E38" s="56" t="str">
        <f>'Company Information'!$B$3</f>
        <v>Large Group Market</v>
      </c>
      <c r="F38" s="56" t="str">
        <f>VLOOKUP(E38,'Scratch paper'!$D$2:$E$4,2,FALSE)</f>
        <v>LG</v>
      </c>
      <c r="G38" s="56" t="str">
        <f>VLOOKUP(J38,'Scratch paper'!$D$7:$E$9,2,FALSE)</f>
        <v>MC</v>
      </c>
      <c r="H38" s="56" t="str">
        <f>VLOOKUP(K38,'Scratch paper'!$D$11:$E$13,2,FALSE)</f>
        <v>B</v>
      </c>
      <c r="I38" s="41">
        <v>12</v>
      </c>
      <c r="J38" s="41" t="s">
        <v>127</v>
      </c>
      <c r="K38" s="41" t="s">
        <v>43</v>
      </c>
      <c r="L38" s="42"/>
      <c r="M38" s="42"/>
      <c r="N38" s="42"/>
      <c r="O38" s="42"/>
      <c r="P38" s="43"/>
      <c r="Q38" s="43"/>
      <c r="R38" s="50"/>
    </row>
    <row r="39" spans="1:18" x14ac:dyDescent="0.2">
      <c r="A39" s="56" t="str">
        <f t="shared" si="0"/>
        <v>2025-CHLIC-LG-MC-B-13</v>
      </c>
      <c r="B39" s="57"/>
      <c r="C39" s="56" t="str">
        <f>'Company Information'!$B$2</f>
        <v>Cigna Health and Life Insurance Company</v>
      </c>
      <c r="D39" s="56" t="str">
        <f>VLOOKUP(C39,'Scratch paper'!$H$2:$I$12,2,FALSE)</f>
        <v>CHLIC</v>
      </c>
      <c r="E39" s="56" t="str">
        <f>'Company Information'!$B$3</f>
        <v>Large Group Market</v>
      </c>
      <c r="F39" s="56" t="str">
        <f>VLOOKUP(E39,'Scratch paper'!$D$2:$E$4,2,FALSE)</f>
        <v>LG</v>
      </c>
      <c r="G39" s="56" t="str">
        <f>VLOOKUP(J39,'Scratch paper'!$D$7:$E$9,2,FALSE)</f>
        <v>MC</v>
      </c>
      <c r="H39" s="56" t="str">
        <f>VLOOKUP(K39,'Scratch paper'!$D$11:$E$13,2,FALSE)</f>
        <v>B</v>
      </c>
      <c r="I39" s="41">
        <v>13</v>
      </c>
      <c r="J39" s="41" t="s">
        <v>127</v>
      </c>
      <c r="K39" s="41" t="s">
        <v>43</v>
      </c>
      <c r="L39" s="42"/>
      <c r="M39" s="42"/>
      <c r="N39" s="42"/>
      <c r="O39" s="42"/>
      <c r="P39" s="43"/>
      <c r="Q39" s="43"/>
      <c r="R39" s="50"/>
    </row>
    <row r="40" spans="1:18" x14ac:dyDescent="0.2">
      <c r="A40" s="56" t="str">
        <f t="shared" si="0"/>
        <v>2025-CHLIC-LG-MC-B-14</v>
      </c>
      <c r="B40" s="57"/>
      <c r="C40" s="56" t="str">
        <f>'Company Information'!$B$2</f>
        <v>Cigna Health and Life Insurance Company</v>
      </c>
      <c r="D40" s="56" t="str">
        <f>VLOOKUP(C40,'Scratch paper'!$H$2:$I$12,2,FALSE)</f>
        <v>CHLIC</v>
      </c>
      <c r="E40" s="56" t="str">
        <f>'Company Information'!$B$3</f>
        <v>Large Group Market</v>
      </c>
      <c r="F40" s="56" t="str">
        <f>VLOOKUP(E40,'Scratch paper'!$D$2:$E$4,2,FALSE)</f>
        <v>LG</v>
      </c>
      <c r="G40" s="56" t="str">
        <f>VLOOKUP(J40,'Scratch paper'!$D$7:$E$9,2,FALSE)</f>
        <v>MC</v>
      </c>
      <c r="H40" s="56" t="str">
        <f>VLOOKUP(K40,'Scratch paper'!$D$11:$E$13,2,FALSE)</f>
        <v>B</v>
      </c>
      <c r="I40" s="41">
        <v>14</v>
      </c>
      <c r="J40" s="41" t="s">
        <v>127</v>
      </c>
      <c r="K40" s="41" t="s">
        <v>43</v>
      </c>
      <c r="L40" s="42"/>
      <c r="M40" s="42"/>
      <c r="N40" s="42"/>
      <c r="O40" s="42"/>
      <c r="P40" s="43"/>
      <c r="Q40" s="43"/>
      <c r="R40" s="50"/>
    </row>
    <row r="41" spans="1:18" x14ac:dyDescent="0.2">
      <c r="A41" s="56" t="str">
        <f t="shared" si="0"/>
        <v>2025-CHLIC-LG-MC-B-15</v>
      </c>
      <c r="B41" s="57"/>
      <c r="C41" s="56" t="str">
        <f>'Company Information'!$B$2</f>
        <v>Cigna Health and Life Insurance Company</v>
      </c>
      <c r="D41" s="56" t="str">
        <f>VLOOKUP(C41,'Scratch paper'!$H$2:$I$12,2,FALSE)</f>
        <v>CHLIC</v>
      </c>
      <c r="E41" s="56" t="str">
        <f>'Company Information'!$B$3</f>
        <v>Large Group Market</v>
      </c>
      <c r="F41" s="56" t="str">
        <f>VLOOKUP(E41,'Scratch paper'!$D$2:$E$4,2,FALSE)</f>
        <v>LG</v>
      </c>
      <c r="G41" s="56" t="str">
        <f>VLOOKUP(J41,'Scratch paper'!$D$7:$E$9,2,FALSE)</f>
        <v>MC</v>
      </c>
      <c r="H41" s="56" t="str">
        <f>VLOOKUP(K41,'Scratch paper'!$D$11:$E$13,2,FALSE)</f>
        <v>B</v>
      </c>
      <c r="I41" s="41">
        <v>15</v>
      </c>
      <c r="J41" s="41" t="s">
        <v>127</v>
      </c>
      <c r="K41" s="41" t="s">
        <v>43</v>
      </c>
      <c r="L41" s="42"/>
      <c r="M41" s="42"/>
      <c r="N41" s="42"/>
      <c r="O41" s="42"/>
      <c r="P41" s="43"/>
      <c r="Q41" s="43"/>
      <c r="R41" s="50"/>
    </row>
    <row r="42" spans="1:18" x14ac:dyDescent="0.2">
      <c r="A42" s="56" t="str">
        <f t="shared" si="0"/>
        <v>2025-CHLIC-LG-MC-B-16</v>
      </c>
      <c r="B42" s="57"/>
      <c r="C42" s="56" t="str">
        <f>'Company Information'!$B$2</f>
        <v>Cigna Health and Life Insurance Company</v>
      </c>
      <c r="D42" s="56" t="str">
        <f>VLOOKUP(C42,'Scratch paper'!$H$2:$I$12,2,FALSE)</f>
        <v>CHLIC</v>
      </c>
      <c r="E42" s="56" t="str">
        <f>'Company Information'!$B$3</f>
        <v>Large Group Market</v>
      </c>
      <c r="F42" s="56" t="str">
        <f>VLOOKUP(E42,'Scratch paper'!$D$2:$E$4,2,FALSE)</f>
        <v>LG</v>
      </c>
      <c r="G42" s="56" t="str">
        <f>VLOOKUP(J42,'Scratch paper'!$D$7:$E$9,2,FALSE)</f>
        <v>MC</v>
      </c>
      <c r="H42" s="56" t="str">
        <f>VLOOKUP(K42,'Scratch paper'!$D$11:$E$13,2,FALSE)</f>
        <v>B</v>
      </c>
      <c r="I42" s="41">
        <v>16</v>
      </c>
      <c r="J42" s="41" t="s">
        <v>127</v>
      </c>
      <c r="K42" s="41" t="s">
        <v>43</v>
      </c>
      <c r="L42" s="42"/>
      <c r="M42" s="42"/>
      <c r="N42" s="42"/>
      <c r="O42" s="42"/>
      <c r="P42" s="43"/>
      <c r="Q42" s="43"/>
      <c r="R42" s="50"/>
    </row>
    <row r="43" spans="1:18" x14ac:dyDescent="0.2">
      <c r="A43" s="56" t="str">
        <f t="shared" si="0"/>
        <v>2025-CHLIC-LG-MC-B-17</v>
      </c>
      <c r="B43" s="57"/>
      <c r="C43" s="56" t="str">
        <f>'Company Information'!$B$2</f>
        <v>Cigna Health and Life Insurance Company</v>
      </c>
      <c r="D43" s="56" t="str">
        <f>VLOOKUP(C43,'Scratch paper'!$H$2:$I$12,2,FALSE)</f>
        <v>CHLIC</v>
      </c>
      <c r="E43" s="56" t="str">
        <f>'Company Information'!$B$3</f>
        <v>Large Group Market</v>
      </c>
      <c r="F43" s="56" t="str">
        <f>VLOOKUP(E43,'Scratch paper'!$D$2:$E$4,2,FALSE)</f>
        <v>LG</v>
      </c>
      <c r="G43" s="56" t="str">
        <f>VLOOKUP(J43,'Scratch paper'!$D$7:$E$9,2,FALSE)</f>
        <v>MC</v>
      </c>
      <c r="H43" s="56" t="str">
        <f>VLOOKUP(K43,'Scratch paper'!$D$11:$E$13,2,FALSE)</f>
        <v>B</v>
      </c>
      <c r="I43" s="41">
        <v>17</v>
      </c>
      <c r="J43" s="41" t="s">
        <v>127</v>
      </c>
      <c r="K43" s="41" t="s">
        <v>43</v>
      </c>
      <c r="L43" s="42"/>
      <c r="M43" s="42"/>
      <c r="N43" s="42"/>
      <c r="O43" s="42"/>
      <c r="P43" s="43"/>
      <c r="Q43" s="43"/>
      <c r="R43" s="50"/>
    </row>
    <row r="44" spans="1:18" x14ac:dyDescent="0.2">
      <c r="A44" s="56" t="str">
        <f t="shared" si="0"/>
        <v>2025-CHLIC-LG-MC-B-18</v>
      </c>
      <c r="B44" s="57"/>
      <c r="C44" s="56" t="str">
        <f>'Company Information'!$B$2</f>
        <v>Cigna Health and Life Insurance Company</v>
      </c>
      <c r="D44" s="56" t="str">
        <f>VLOOKUP(C44,'Scratch paper'!$H$2:$I$12,2,FALSE)</f>
        <v>CHLIC</v>
      </c>
      <c r="E44" s="56" t="str">
        <f>'Company Information'!$B$3</f>
        <v>Large Group Market</v>
      </c>
      <c r="F44" s="56" t="str">
        <f>VLOOKUP(E44,'Scratch paper'!$D$2:$E$4,2,FALSE)</f>
        <v>LG</v>
      </c>
      <c r="G44" s="56" t="str">
        <f>VLOOKUP(J44,'Scratch paper'!$D$7:$E$9,2,FALSE)</f>
        <v>MC</v>
      </c>
      <c r="H44" s="56" t="str">
        <f>VLOOKUP(K44,'Scratch paper'!$D$11:$E$13,2,FALSE)</f>
        <v>B</v>
      </c>
      <c r="I44" s="41">
        <v>18</v>
      </c>
      <c r="J44" s="41" t="s">
        <v>127</v>
      </c>
      <c r="K44" s="41" t="s">
        <v>43</v>
      </c>
      <c r="L44" s="42"/>
      <c r="M44" s="42"/>
      <c r="N44" s="42"/>
      <c r="O44" s="42"/>
      <c r="P44" s="43"/>
      <c r="Q44" s="43"/>
      <c r="R44" s="50"/>
    </row>
    <row r="45" spans="1:18" x14ac:dyDescent="0.2">
      <c r="A45" s="56" t="str">
        <f t="shared" si="0"/>
        <v>2025-CHLIC-LG-MC-B-19</v>
      </c>
      <c r="B45" s="57"/>
      <c r="C45" s="56" t="str">
        <f>'Company Information'!$B$2</f>
        <v>Cigna Health and Life Insurance Company</v>
      </c>
      <c r="D45" s="56" t="str">
        <f>VLOOKUP(C45,'Scratch paper'!$H$2:$I$12,2,FALSE)</f>
        <v>CHLIC</v>
      </c>
      <c r="E45" s="56" t="str">
        <f>'Company Information'!$B$3</f>
        <v>Large Group Market</v>
      </c>
      <c r="F45" s="56" t="str">
        <f>VLOOKUP(E45,'Scratch paper'!$D$2:$E$4,2,FALSE)</f>
        <v>LG</v>
      </c>
      <c r="G45" s="56" t="str">
        <f>VLOOKUP(J45,'Scratch paper'!$D$7:$E$9,2,FALSE)</f>
        <v>MC</v>
      </c>
      <c r="H45" s="56" t="str">
        <f>VLOOKUP(K45,'Scratch paper'!$D$11:$E$13,2,FALSE)</f>
        <v>B</v>
      </c>
      <c r="I45" s="41">
        <v>19</v>
      </c>
      <c r="J45" s="41" t="s">
        <v>127</v>
      </c>
      <c r="K45" s="41" t="s">
        <v>43</v>
      </c>
      <c r="L45" s="42"/>
      <c r="M45" s="42"/>
      <c r="N45" s="42"/>
      <c r="O45" s="42"/>
      <c r="P45" s="43"/>
      <c r="Q45" s="43"/>
      <c r="R45" s="50"/>
    </row>
    <row r="46" spans="1:18" x14ac:dyDescent="0.2">
      <c r="A46" s="56" t="str">
        <f t="shared" si="0"/>
        <v>2025-CHLIC-LG-MC-B-20</v>
      </c>
      <c r="B46" s="57"/>
      <c r="C46" s="56" t="str">
        <f>'Company Information'!$B$2</f>
        <v>Cigna Health and Life Insurance Company</v>
      </c>
      <c r="D46" s="56" t="str">
        <f>VLOOKUP(C46,'Scratch paper'!$H$2:$I$12,2,FALSE)</f>
        <v>CHLIC</v>
      </c>
      <c r="E46" s="56" t="str">
        <f>'Company Information'!$B$3</f>
        <v>Large Group Market</v>
      </c>
      <c r="F46" s="56" t="str">
        <f>VLOOKUP(E46,'Scratch paper'!$D$2:$E$4,2,FALSE)</f>
        <v>LG</v>
      </c>
      <c r="G46" s="56" t="str">
        <f>VLOOKUP(J46,'Scratch paper'!$D$7:$E$9,2,FALSE)</f>
        <v>MC</v>
      </c>
      <c r="H46" s="56" t="str">
        <f>VLOOKUP(K46,'Scratch paper'!$D$11:$E$13,2,FALSE)</f>
        <v>B</v>
      </c>
      <c r="I46" s="41">
        <v>20</v>
      </c>
      <c r="J46" s="41" t="s">
        <v>127</v>
      </c>
      <c r="K46" s="41" t="s">
        <v>43</v>
      </c>
      <c r="L46" s="42"/>
      <c r="M46" s="42"/>
      <c r="N46" s="42"/>
      <c r="O46" s="42"/>
      <c r="P46" s="43"/>
      <c r="Q46" s="43"/>
      <c r="R46" s="50"/>
    </row>
    <row r="47" spans="1:18" x14ac:dyDescent="0.2">
      <c r="A47" s="56" t="str">
        <f t="shared" si="0"/>
        <v>2025-CHLIC-LG-MC-B-21</v>
      </c>
      <c r="B47" s="57"/>
      <c r="C47" s="56" t="str">
        <f>'Company Information'!$B$2</f>
        <v>Cigna Health and Life Insurance Company</v>
      </c>
      <c r="D47" s="56" t="str">
        <f>VLOOKUP(C47,'Scratch paper'!$H$2:$I$12,2,FALSE)</f>
        <v>CHLIC</v>
      </c>
      <c r="E47" s="56" t="str">
        <f>'Company Information'!$B$3</f>
        <v>Large Group Market</v>
      </c>
      <c r="F47" s="56" t="str">
        <f>VLOOKUP(E47,'Scratch paper'!$D$2:$E$4,2,FALSE)</f>
        <v>LG</v>
      </c>
      <c r="G47" s="56" t="str">
        <f>VLOOKUP(J47,'Scratch paper'!$D$7:$E$9,2,FALSE)</f>
        <v>MC</v>
      </c>
      <c r="H47" s="56" t="str">
        <f>VLOOKUP(K47,'Scratch paper'!$D$11:$E$13,2,FALSE)</f>
        <v>B</v>
      </c>
      <c r="I47" s="41">
        <v>21</v>
      </c>
      <c r="J47" s="41" t="s">
        <v>127</v>
      </c>
      <c r="K47" s="41" t="s">
        <v>43</v>
      </c>
      <c r="L47" s="42"/>
      <c r="M47" s="42"/>
      <c r="N47" s="42"/>
      <c r="O47" s="42"/>
      <c r="P47" s="43"/>
      <c r="Q47" s="43"/>
      <c r="R47" s="50"/>
    </row>
    <row r="48" spans="1:18" x14ac:dyDescent="0.2">
      <c r="A48" s="56" t="str">
        <f t="shared" si="0"/>
        <v>2025-CHLIC-LG-MC-B-22</v>
      </c>
      <c r="B48" s="57"/>
      <c r="C48" s="56" t="str">
        <f>'Company Information'!$B$2</f>
        <v>Cigna Health and Life Insurance Company</v>
      </c>
      <c r="D48" s="56" t="str">
        <f>VLOOKUP(C48,'Scratch paper'!$H$2:$I$12,2,FALSE)</f>
        <v>CHLIC</v>
      </c>
      <c r="E48" s="56" t="str">
        <f>'Company Information'!$B$3</f>
        <v>Large Group Market</v>
      </c>
      <c r="F48" s="56" t="str">
        <f>VLOOKUP(E48,'Scratch paper'!$D$2:$E$4,2,FALSE)</f>
        <v>LG</v>
      </c>
      <c r="G48" s="56" t="str">
        <f>VLOOKUP(J48,'Scratch paper'!$D$7:$E$9,2,FALSE)</f>
        <v>MC</v>
      </c>
      <c r="H48" s="56" t="str">
        <f>VLOOKUP(K48,'Scratch paper'!$D$11:$E$13,2,FALSE)</f>
        <v>B</v>
      </c>
      <c r="I48" s="41">
        <v>22</v>
      </c>
      <c r="J48" s="41" t="s">
        <v>127</v>
      </c>
      <c r="K48" s="41" t="s">
        <v>43</v>
      </c>
      <c r="L48" s="42"/>
      <c r="M48" s="42"/>
      <c r="N48" s="42"/>
      <c r="O48" s="42"/>
      <c r="P48" s="43"/>
      <c r="Q48" s="43"/>
      <c r="R48" s="50"/>
    </row>
    <row r="49" spans="1:18" x14ac:dyDescent="0.2">
      <c r="A49" s="56" t="str">
        <f t="shared" si="0"/>
        <v>2025-CHLIC-LG-MC-B-23</v>
      </c>
      <c r="B49" s="57"/>
      <c r="C49" s="56" t="str">
        <f>'Company Information'!$B$2</f>
        <v>Cigna Health and Life Insurance Company</v>
      </c>
      <c r="D49" s="56" t="str">
        <f>VLOOKUP(C49,'Scratch paper'!$H$2:$I$12,2,FALSE)</f>
        <v>CHLIC</v>
      </c>
      <c r="E49" s="56" t="str">
        <f>'Company Information'!$B$3</f>
        <v>Large Group Market</v>
      </c>
      <c r="F49" s="56" t="str">
        <f>VLOOKUP(E49,'Scratch paper'!$D$2:$E$4,2,FALSE)</f>
        <v>LG</v>
      </c>
      <c r="G49" s="56" t="str">
        <f>VLOOKUP(J49,'Scratch paper'!$D$7:$E$9,2,FALSE)</f>
        <v>MC</v>
      </c>
      <c r="H49" s="56" t="str">
        <f>VLOOKUP(K49,'Scratch paper'!$D$11:$E$13,2,FALSE)</f>
        <v>B</v>
      </c>
      <c r="I49" s="41">
        <v>23</v>
      </c>
      <c r="J49" s="41" t="s">
        <v>127</v>
      </c>
      <c r="K49" s="41" t="s">
        <v>43</v>
      </c>
      <c r="L49" s="42"/>
      <c r="M49" s="42"/>
      <c r="N49" s="42"/>
      <c r="O49" s="42"/>
      <c r="P49" s="43"/>
      <c r="Q49" s="43"/>
      <c r="R49" s="50"/>
    </row>
    <row r="50" spans="1:18" x14ac:dyDescent="0.2">
      <c r="A50" s="56" t="str">
        <f t="shared" si="0"/>
        <v>2025-CHLIC-LG-MC-B-24</v>
      </c>
      <c r="B50" s="57"/>
      <c r="C50" s="56" t="str">
        <f>'Company Information'!$B$2</f>
        <v>Cigna Health and Life Insurance Company</v>
      </c>
      <c r="D50" s="56" t="str">
        <f>VLOOKUP(C50,'Scratch paper'!$H$2:$I$12,2,FALSE)</f>
        <v>CHLIC</v>
      </c>
      <c r="E50" s="56" t="str">
        <f>'Company Information'!$B$3</f>
        <v>Large Group Market</v>
      </c>
      <c r="F50" s="56" t="str">
        <f>VLOOKUP(E50,'Scratch paper'!$D$2:$E$4,2,FALSE)</f>
        <v>LG</v>
      </c>
      <c r="G50" s="56" t="str">
        <f>VLOOKUP(J50,'Scratch paper'!$D$7:$E$9,2,FALSE)</f>
        <v>MC</v>
      </c>
      <c r="H50" s="56" t="str">
        <f>VLOOKUP(K50,'Scratch paper'!$D$11:$E$13,2,FALSE)</f>
        <v>B</v>
      </c>
      <c r="I50" s="41">
        <v>24</v>
      </c>
      <c r="J50" s="41" t="s">
        <v>127</v>
      </c>
      <c r="K50" s="41" t="s">
        <v>43</v>
      </c>
      <c r="L50" s="42"/>
      <c r="M50" s="42"/>
      <c r="N50" s="42"/>
      <c r="O50" s="42"/>
      <c r="P50" s="43"/>
      <c r="Q50" s="43"/>
      <c r="R50" s="50"/>
    </row>
    <row r="51" spans="1:18" ht="13.5" thickBot="1" x14ac:dyDescent="0.25">
      <c r="A51" s="56" t="str">
        <f t="shared" si="0"/>
        <v>2025-CHLIC-LG-MC-B-25</v>
      </c>
      <c r="B51" s="57"/>
      <c r="C51" s="56" t="str">
        <f>'Company Information'!$B$2</f>
        <v>Cigna Health and Life Insurance Company</v>
      </c>
      <c r="D51" s="56" t="str">
        <f>VLOOKUP(C51,'Scratch paper'!$H$2:$I$12,2,FALSE)</f>
        <v>CHLIC</v>
      </c>
      <c r="E51" s="56" t="str">
        <f>'Company Information'!$B$3</f>
        <v>Large Group Market</v>
      </c>
      <c r="F51" s="56" t="str">
        <f>VLOOKUP(E51,'Scratch paper'!$D$2:$E$4,2,FALSE)</f>
        <v>LG</v>
      </c>
      <c r="G51" s="56" t="str">
        <f>VLOOKUP(J51,'Scratch paper'!$D$7:$E$9,2,FALSE)</f>
        <v>MC</v>
      </c>
      <c r="H51" s="56" t="str">
        <f>VLOOKUP(K51,'Scratch paper'!$D$11:$E$13,2,FALSE)</f>
        <v>B</v>
      </c>
      <c r="I51" s="70">
        <v>25</v>
      </c>
      <c r="J51" s="70" t="s">
        <v>127</v>
      </c>
      <c r="K51" s="70" t="s">
        <v>43</v>
      </c>
      <c r="L51" s="71"/>
      <c r="M51" s="71"/>
      <c r="N51" s="71"/>
      <c r="O51" s="71"/>
      <c r="P51" s="72"/>
      <c r="Q51" s="72"/>
      <c r="R51" s="77"/>
    </row>
    <row r="52" spans="1:18" ht="13.5" thickTop="1" x14ac:dyDescent="0.2">
      <c r="A52" s="56" t="str">
        <f t="shared" si="0"/>
        <v>2025-CHLIC-LG-MC-S-1</v>
      </c>
      <c r="B52" s="57"/>
      <c r="C52" s="56" t="str">
        <f>'Company Information'!$B$2</f>
        <v>Cigna Health and Life Insurance Company</v>
      </c>
      <c r="D52" s="56" t="str">
        <f>VLOOKUP(C52,'Scratch paper'!$H$2:$I$12,2,FALSE)</f>
        <v>CHLIC</v>
      </c>
      <c r="E52" s="56" t="str">
        <f>'Company Information'!$B$3</f>
        <v>Large Group Market</v>
      </c>
      <c r="F52" s="56" t="str">
        <f>VLOOKUP(E52,'Scratch paper'!$D$2:$E$4,2,FALSE)</f>
        <v>LG</v>
      </c>
      <c r="G52" s="56" t="str">
        <f>VLOOKUP(J52,'Scratch paper'!$D$7:$E$9,2,FALSE)</f>
        <v>MC</v>
      </c>
      <c r="H52" s="56" t="str">
        <f>VLOOKUP(K52,'Scratch paper'!$D$11:$E$13,2,FALSE)</f>
        <v>S</v>
      </c>
      <c r="I52" s="62">
        <v>1</v>
      </c>
      <c r="J52" s="62" t="s">
        <v>127</v>
      </c>
      <c r="K52" s="62" t="s">
        <v>44</v>
      </c>
      <c r="L52" s="63"/>
      <c r="M52" s="63"/>
      <c r="N52" s="63"/>
      <c r="O52" s="63"/>
      <c r="P52" s="64"/>
      <c r="Q52" s="64"/>
      <c r="R52" s="66"/>
    </row>
    <row r="53" spans="1:18" x14ac:dyDescent="0.2">
      <c r="A53" s="56" t="str">
        <f t="shared" si="0"/>
        <v>2025-CHLIC-LG-MC-S-2</v>
      </c>
      <c r="B53" s="57"/>
      <c r="C53" s="56" t="str">
        <f>'Company Information'!$B$2</f>
        <v>Cigna Health and Life Insurance Company</v>
      </c>
      <c r="D53" s="56" t="str">
        <f>VLOOKUP(C53,'Scratch paper'!$H$2:$I$12,2,FALSE)</f>
        <v>CHLIC</v>
      </c>
      <c r="E53" s="56" t="str">
        <f>'Company Information'!$B$3</f>
        <v>Large Group Market</v>
      </c>
      <c r="F53" s="56" t="str">
        <f>VLOOKUP(E53,'Scratch paper'!$D$2:$E$4,2,FALSE)</f>
        <v>LG</v>
      </c>
      <c r="G53" s="56" t="str">
        <f>VLOOKUP(J53,'Scratch paper'!$D$7:$E$9,2,FALSE)</f>
        <v>MC</v>
      </c>
      <c r="H53" s="56" t="str">
        <f>VLOOKUP(K53,'Scratch paper'!$D$11:$E$13,2,FALSE)</f>
        <v>S</v>
      </c>
      <c r="I53" s="44">
        <v>2</v>
      </c>
      <c r="J53" s="44" t="s">
        <v>127</v>
      </c>
      <c r="K53" s="44" t="s">
        <v>44</v>
      </c>
      <c r="L53" s="45"/>
      <c r="M53" s="45"/>
      <c r="N53" s="45"/>
      <c r="O53" s="45"/>
      <c r="P53" s="46"/>
      <c r="Q53" s="46"/>
      <c r="R53" s="51"/>
    </row>
    <row r="54" spans="1:18" x14ac:dyDescent="0.2">
      <c r="A54" s="56" t="str">
        <f t="shared" si="0"/>
        <v>2025-CHLIC-LG-MC-S-3</v>
      </c>
      <c r="B54" s="57"/>
      <c r="C54" s="56" t="str">
        <f>'Company Information'!$B$2</f>
        <v>Cigna Health and Life Insurance Company</v>
      </c>
      <c r="D54" s="56" t="str">
        <f>VLOOKUP(C54,'Scratch paper'!$H$2:$I$12,2,FALSE)</f>
        <v>CHLIC</v>
      </c>
      <c r="E54" s="56" t="str">
        <f>'Company Information'!$B$3</f>
        <v>Large Group Market</v>
      </c>
      <c r="F54" s="56" t="str">
        <f>VLOOKUP(E54,'Scratch paper'!$D$2:$E$4,2,FALSE)</f>
        <v>LG</v>
      </c>
      <c r="G54" s="56" t="str">
        <f>VLOOKUP(J54,'Scratch paper'!$D$7:$E$9,2,FALSE)</f>
        <v>MC</v>
      </c>
      <c r="H54" s="56" t="str">
        <f>VLOOKUP(K54,'Scratch paper'!$D$11:$E$13,2,FALSE)</f>
        <v>S</v>
      </c>
      <c r="I54" s="44">
        <v>3</v>
      </c>
      <c r="J54" s="44" t="s">
        <v>127</v>
      </c>
      <c r="K54" s="44" t="s">
        <v>44</v>
      </c>
      <c r="L54" s="45"/>
      <c r="M54" s="45"/>
      <c r="N54" s="45"/>
      <c r="O54" s="45"/>
      <c r="P54" s="46"/>
      <c r="Q54" s="46"/>
      <c r="R54" s="51"/>
    </row>
    <row r="55" spans="1:18" x14ac:dyDescent="0.2">
      <c r="A55" s="56" t="str">
        <f t="shared" si="0"/>
        <v>2025-CHLIC-LG-MC-S-4</v>
      </c>
      <c r="B55" s="57"/>
      <c r="C55" s="56" t="str">
        <f>'Company Information'!$B$2</f>
        <v>Cigna Health and Life Insurance Company</v>
      </c>
      <c r="D55" s="56" t="str">
        <f>VLOOKUP(C55,'Scratch paper'!$H$2:$I$12,2,FALSE)</f>
        <v>CHLIC</v>
      </c>
      <c r="E55" s="56" t="str">
        <f>'Company Information'!$B$3</f>
        <v>Large Group Market</v>
      </c>
      <c r="F55" s="56" t="str">
        <f>VLOOKUP(E55,'Scratch paper'!$D$2:$E$4,2,FALSE)</f>
        <v>LG</v>
      </c>
      <c r="G55" s="56" t="str">
        <f>VLOOKUP(J55,'Scratch paper'!$D$7:$E$9,2,FALSE)</f>
        <v>MC</v>
      </c>
      <c r="H55" s="56" t="str">
        <f>VLOOKUP(K55,'Scratch paper'!$D$11:$E$13,2,FALSE)</f>
        <v>S</v>
      </c>
      <c r="I55" s="44">
        <v>4</v>
      </c>
      <c r="J55" s="44" t="s">
        <v>127</v>
      </c>
      <c r="K55" s="44" t="s">
        <v>44</v>
      </c>
      <c r="L55" s="45"/>
      <c r="M55" s="45"/>
      <c r="N55" s="45"/>
      <c r="O55" s="45"/>
      <c r="P55" s="46"/>
      <c r="Q55" s="46"/>
      <c r="R55" s="51"/>
    </row>
    <row r="56" spans="1:18" x14ac:dyDescent="0.2">
      <c r="A56" s="56" t="str">
        <f t="shared" si="0"/>
        <v>2025-CHLIC-LG-MC-S-5</v>
      </c>
      <c r="B56" s="57"/>
      <c r="C56" s="56" t="str">
        <f>'Company Information'!$B$2</f>
        <v>Cigna Health and Life Insurance Company</v>
      </c>
      <c r="D56" s="56" t="str">
        <f>VLOOKUP(C56,'Scratch paper'!$H$2:$I$12,2,FALSE)</f>
        <v>CHLIC</v>
      </c>
      <c r="E56" s="56" t="str">
        <f>'Company Information'!$B$3</f>
        <v>Large Group Market</v>
      </c>
      <c r="F56" s="56" t="str">
        <f>VLOOKUP(E56,'Scratch paper'!$D$2:$E$4,2,FALSE)</f>
        <v>LG</v>
      </c>
      <c r="G56" s="56" t="str">
        <f>VLOOKUP(J56,'Scratch paper'!$D$7:$E$9,2,FALSE)</f>
        <v>MC</v>
      </c>
      <c r="H56" s="56" t="str">
        <f>VLOOKUP(K56,'Scratch paper'!$D$11:$E$13,2,FALSE)</f>
        <v>S</v>
      </c>
      <c r="I56" s="44">
        <v>5</v>
      </c>
      <c r="J56" s="44" t="s">
        <v>127</v>
      </c>
      <c r="K56" s="44" t="s">
        <v>44</v>
      </c>
      <c r="L56" s="45"/>
      <c r="M56" s="45"/>
      <c r="N56" s="45"/>
      <c r="O56" s="45"/>
      <c r="P56" s="46"/>
      <c r="Q56" s="46"/>
      <c r="R56" s="51"/>
    </row>
    <row r="57" spans="1:18" x14ac:dyDescent="0.2">
      <c r="A57" s="56" t="str">
        <f t="shared" si="0"/>
        <v>2025-CHLIC-LG-MC-S-6</v>
      </c>
      <c r="B57" s="57"/>
      <c r="C57" s="56" t="str">
        <f>'Company Information'!$B$2</f>
        <v>Cigna Health and Life Insurance Company</v>
      </c>
      <c r="D57" s="56" t="str">
        <f>VLOOKUP(C57,'Scratch paper'!$H$2:$I$12,2,FALSE)</f>
        <v>CHLIC</v>
      </c>
      <c r="E57" s="56" t="str">
        <f>'Company Information'!$B$3</f>
        <v>Large Group Market</v>
      </c>
      <c r="F57" s="56" t="str">
        <f>VLOOKUP(E57,'Scratch paper'!$D$2:$E$4,2,FALSE)</f>
        <v>LG</v>
      </c>
      <c r="G57" s="56" t="str">
        <f>VLOOKUP(J57,'Scratch paper'!$D$7:$E$9,2,FALSE)</f>
        <v>MC</v>
      </c>
      <c r="H57" s="56" t="str">
        <f>VLOOKUP(K57,'Scratch paper'!$D$11:$E$13,2,FALSE)</f>
        <v>S</v>
      </c>
      <c r="I57" s="44">
        <v>6</v>
      </c>
      <c r="J57" s="44" t="s">
        <v>127</v>
      </c>
      <c r="K57" s="44" t="s">
        <v>44</v>
      </c>
      <c r="L57" s="45"/>
      <c r="M57" s="45"/>
      <c r="N57" s="45"/>
      <c r="O57" s="45"/>
      <c r="P57" s="46"/>
      <c r="Q57" s="46"/>
      <c r="R57" s="51"/>
    </row>
    <row r="58" spans="1:18" x14ac:dyDescent="0.2">
      <c r="A58" s="56" t="str">
        <f t="shared" si="0"/>
        <v>2025-CHLIC-LG-MC-S-7</v>
      </c>
      <c r="B58" s="57"/>
      <c r="C58" s="56" t="str">
        <f>'Company Information'!$B$2</f>
        <v>Cigna Health and Life Insurance Company</v>
      </c>
      <c r="D58" s="56" t="str">
        <f>VLOOKUP(C58,'Scratch paper'!$H$2:$I$12,2,FALSE)</f>
        <v>CHLIC</v>
      </c>
      <c r="E58" s="56" t="str">
        <f>'Company Information'!$B$3</f>
        <v>Large Group Market</v>
      </c>
      <c r="F58" s="56" t="str">
        <f>VLOOKUP(E58,'Scratch paper'!$D$2:$E$4,2,FALSE)</f>
        <v>LG</v>
      </c>
      <c r="G58" s="56" t="str">
        <f>VLOOKUP(J58,'Scratch paper'!$D$7:$E$9,2,FALSE)</f>
        <v>MC</v>
      </c>
      <c r="H58" s="56" t="str">
        <f>VLOOKUP(K58,'Scratch paper'!$D$11:$E$13,2,FALSE)</f>
        <v>S</v>
      </c>
      <c r="I58" s="44">
        <v>7</v>
      </c>
      <c r="J58" s="44" t="s">
        <v>127</v>
      </c>
      <c r="K58" s="44" t="s">
        <v>44</v>
      </c>
      <c r="L58" s="45"/>
      <c r="M58" s="45"/>
      <c r="N58" s="45"/>
      <c r="O58" s="45"/>
      <c r="P58" s="46"/>
      <c r="Q58" s="46"/>
      <c r="R58" s="51"/>
    </row>
    <row r="59" spans="1:18" x14ac:dyDescent="0.2">
      <c r="A59" s="56" t="str">
        <f t="shared" si="0"/>
        <v>2025-CHLIC-LG-MC-S-8</v>
      </c>
      <c r="B59" s="57"/>
      <c r="C59" s="56" t="str">
        <f>'Company Information'!$B$2</f>
        <v>Cigna Health and Life Insurance Company</v>
      </c>
      <c r="D59" s="56" t="str">
        <f>VLOOKUP(C59,'Scratch paper'!$H$2:$I$12,2,FALSE)</f>
        <v>CHLIC</v>
      </c>
      <c r="E59" s="56" t="str">
        <f>'Company Information'!$B$3</f>
        <v>Large Group Market</v>
      </c>
      <c r="F59" s="56" t="str">
        <f>VLOOKUP(E59,'Scratch paper'!$D$2:$E$4,2,FALSE)</f>
        <v>LG</v>
      </c>
      <c r="G59" s="56" t="str">
        <f>VLOOKUP(J59,'Scratch paper'!$D$7:$E$9,2,FALSE)</f>
        <v>MC</v>
      </c>
      <c r="H59" s="56" t="str">
        <f>VLOOKUP(K59,'Scratch paper'!$D$11:$E$13,2,FALSE)</f>
        <v>S</v>
      </c>
      <c r="I59" s="44">
        <v>8</v>
      </c>
      <c r="J59" s="44" t="s">
        <v>127</v>
      </c>
      <c r="K59" s="44" t="s">
        <v>44</v>
      </c>
      <c r="L59" s="45"/>
      <c r="M59" s="45"/>
      <c r="N59" s="45"/>
      <c r="O59" s="45"/>
      <c r="P59" s="46"/>
      <c r="Q59" s="46"/>
      <c r="R59" s="51"/>
    </row>
    <row r="60" spans="1:18" x14ac:dyDescent="0.2">
      <c r="A60" s="56" t="str">
        <f t="shared" si="0"/>
        <v>2025-CHLIC-LG-MC-S-9</v>
      </c>
      <c r="B60" s="57"/>
      <c r="C60" s="56" t="str">
        <f>'Company Information'!$B$2</f>
        <v>Cigna Health and Life Insurance Company</v>
      </c>
      <c r="D60" s="56" t="str">
        <f>VLOOKUP(C60,'Scratch paper'!$H$2:$I$12,2,FALSE)</f>
        <v>CHLIC</v>
      </c>
      <c r="E60" s="56" t="str">
        <f>'Company Information'!$B$3</f>
        <v>Large Group Market</v>
      </c>
      <c r="F60" s="56" t="str">
        <f>VLOOKUP(E60,'Scratch paper'!$D$2:$E$4,2,FALSE)</f>
        <v>LG</v>
      </c>
      <c r="G60" s="56" t="str">
        <f>VLOOKUP(J60,'Scratch paper'!$D$7:$E$9,2,FALSE)</f>
        <v>MC</v>
      </c>
      <c r="H60" s="56" t="str">
        <f>VLOOKUP(K60,'Scratch paper'!$D$11:$E$13,2,FALSE)</f>
        <v>S</v>
      </c>
      <c r="I60" s="44">
        <v>9</v>
      </c>
      <c r="J60" s="44" t="s">
        <v>127</v>
      </c>
      <c r="K60" s="44" t="s">
        <v>44</v>
      </c>
      <c r="L60" s="45"/>
      <c r="M60" s="45"/>
      <c r="N60" s="45"/>
      <c r="O60" s="45"/>
      <c r="P60" s="46"/>
      <c r="Q60" s="46"/>
      <c r="R60" s="51"/>
    </row>
    <row r="61" spans="1:18" x14ac:dyDescent="0.2">
      <c r="A61" s="56" t="str">
        <f t="shared" si="0"/>
        <v>2025-CHLIC-LG-MC-S-10</v>
      </c>
      <c r="B61" s="57"/>
      <c r="C61" s="56" t="str">
        <f>'Company Information'!$B$2</f>
        <v>Cigna Health and Life Insurance Company</v>
      </c>
      <c r="D61" s="56" t="str">
        <f>VLOOKUP(C61,'Scratch paper'!$H$2:$I$12,2,FALSE)</f>
        <v>CHLIC</v>
      </c>
      <c r="E61" s="56" t="str">
        <f>'Company Information'!$B$3</f>
        <v>Large Group Market</v>
      </c>
      <c r="F61" s="56" t="str">
        <f>VLOOKUP(E61,'Scratch paper'!$D$2:$E$4,2,FALSE)</f>
        <v>LG</v>
      </c>
      <c r="G61" s="56" t="str">
        <f>VLOOKUP(J61,'Scratch paper'!$D$7:$E$9,2,FALSE)</f>
        <v>MC</v>
      </c>
      <c r="H61" s="56" t="str">
        <f>VLOOKUP(K61,'Scratch paper'!$D$11:$E$13,2,FALSE)</f>
        <v>S</v>
      </c>
      <c r="I61" s="44">
        <v>10</v>
      </c>
      <c r="J61" s="44" t="s">
        <v>127</v>
      </c>
      <c r="K61" s="44" t="s">
        <v>44</v>
      </c>
      <c r="L61" s="45"/>
      <c r="M61" s="45"/>
      <c r="N61" s="45"/>
      <c r="O61" s="45"/>
      <c r="P61" s="46"/>
      <c r="Q61" s="46"/>
      <c r="R61" s="51"/>
    </row>
    <row r="62" spans="1:18" x14ac:dyDescent="0.2">
      <c r="A62" s="56" t="str">
        <f t="shared" si="0"/>
        <v>2025-CHLIC-LG-MC-S-11</v>
      </c>
      <c r="B62" s="57"/>
      <c r="C62" s="56" t="str">
        <f>'Company Information'!$B$2</f>
        <v>Cigna Health and Life Insurance Company</v>
      </c>
      <c r="D62" s="56" t="str">
        <f>VLOOKUP(C62,'Scratch paper'!$H$2:$I$12,2,FALSE)</f>
        <v>CHLIC</v>
      </c>
      <c r="E62" s="56" t="str">
        <f>'Company Information'!$B$3</f>
        <v>Large Group Market</v>
      </c>
      <c r="F62" s="56" t="str">
        <f>VLOOKUP(E62,'Scratch paper'!$D$2:$E$4,2,FALSE)</f>
        <v>LG</v>
      </c>
      <c r="G62" s="56" t="str">
        <f>VLOOKUP(J62,'Scratch paper'!$D$7:$E$9,2,FALSE)</f>
        <v>MC</v>
      </c>
      <c r="H62" s="56" t="str">
        <f>VLOOKUP(K62,'Scratch paper'!$D$11:$E$13,2,FALSE)</f>
        <v>S</v>
      </c>
      <c r="I62" s="44">
        <v>11</v>
      </c>
      <c r="J62" s="44" t="s">
        <v>127</v>
      </c>
      <c r="K62" s="44" t="s">
        <v>44</v>
      </c>
      <c r="L62" s="45"/>
      <c r="M62" s="45"/>
      <c r="N62" s="45"/>
      <c r="O62" s="45"/>
      <c r="P62" s="46"/>
      <c r="Q62" s="46"/>
      <c r="R62" s="51"/>
    </row>
    <row r="63" spans="1:18" x14ac:dyDescent="0.2">
      <c r="A63" s="56" t="str">
        <f t="shared" si="0"/>
        <v>2025-CHLIC-LG-MC-S-12</v>
      </c>
      <c r="B63" s="57"/>
      <c r="C63" s="56" t="str">
        <f>'Company Information'!$B$2</f>
        <v>Cigna Health and Life Insurance Company</v>
      </c>
      <c r="D63" s="56" t="str">
        <f>VLOOKUP(C63,'Scratch paper'!$H$2:$I$12,2,FALSE)</f>
        <v>CHLIC</v>
      </c>
      <c r="E63" s="56" t="str">
        <f>'Company Information'!$B$3</f>
        <v>Large Group Market</v>
      </c>
      <c r="F63" s="56" t="str">
        <f>VLOOKUP(E63,'Scratch paper'!$D$2:$E$4,2,FALSE)</f>
        <v>LG</v>
      </c>
      <c r="G63" s="56" t="str">
        <f>VLOOKUP(J63,'Scratch paper'!$D$7:$E$9,2,FALSE)</f>
        <v>MC</v>
      </c>
      <c r="H63" s="56" t="str">
        <f>VLOOKUP(K63,'Scratch paper'!$D$11:$E$13,2,FALSE)</f>
        <v>S</v>
      </c>
      <c r="I63" s="44">
        <v>12</v>
      </c>
      <c r="J63" s="44" t="s">
        <v>127</v>
      </c>
      <c r="K63" s="44" t="s">
        <v>44</v>
      </c>
      <c r="L63" s="45"/>
      <c r="M63" s="45"/>
      <c r="N63" s="45"/>
      <c r="O63" s="45"/>
      <c r="P63" s="46"/>
      <c r="Q63" s="46"/>
      <c r="R63" s="51"/>
    </row>
    <row r="64" spans="1:18" x14ac:dyDescent="0.2">
      <c r="A64" s="56" t="str">
        <f t="shared" si="0"/>
        <v>2025-CHLIC-LG-MC-S-13</v>
      </c>
      <c r="B64" s="57"/>
      <c r="C64" s="56" t="str">
        <f>'Company Information'!$B$2</f>
        <v>Cigna Health and Life Insurance Company</v>
      </c>
      <c r="D64" s="56" t="str">
        <f>VLOOKUP(C64,'Scratch paper'!$H$2:$I$12,2,FALSE)</f>
        <v>CHLIC</v>
      </c>
      <c r="E64" s="56" t="str">
        <f>'Company Information'!$B$3</f>
        <v>Large Group Market</v>
      </c>
      <c r="F64" s="56" t="str">
        <f>VLOOKUP(E64,'Scratch paper'!$D$2:$E$4,2,FALSE)</f>
        <v>LG</v>
      </c>
      <c r="G64" s="56" t="str">
        <f>VLOOKUP(J64,'Scratch paper'!$D$7:$E$9,2,FALSE)</f>
        <v>MC</v>
      </c>
      <c r="H64" s="56" t="str">
        <f>VLOOKUP(K64,'Scratch paper'!$D$11:$E$13,2,FALSE)</f>
        <v>S</v>
      </c>
      <c r="I64" s="44">
        <v>13</v>
      </c>
      <c r="J64" s="44" t="s">
        <v>127</v>
      </c>
      <c r="K64" s="44" t="s">
        <v>44</v>
      </c>
      <c r="L64" s="45"/>
      <c r="M64" s="45"/>
      <c r="N64" s="45"/>
      <c r="O64" s="45"/>
      <c r="P64" s="46"/>
      <c r="Q64" s="46"/>
      <c r="R64" s="51"/>
    </row>
    <row r="65" spans="1:18" x14ac:dyDescent="0.2">
      <c r="A65" s="56" t="str">
        <f t="shared" si="0"/>
        <v>2025-CHLIC-LG-MC-S-14</v>
      </c>
      <c r="B65" s="57"/>
      <c r="C65" s="56" t="str">
        <f>'Company Information'!$B$2</f>
        <v>Cigna Health and Life Insurance Company</v>
      </c>
      <c r="D65" s="56" t="str">
        <f>VLOOKUP(C65,'Scratch paper'!$H$2:$I$12,2,FALSE)</f>
        <v>CHLIC</v>
      </c>
      <c r="E65" s="56" t="str">
        <f>'Company Information'!$B$3</f>
        <v>Large Group Market</v>
      </c>
      <c r="F65" s="56" t="str">
        <f>VLOOKUP(E65,'Scratch paper'!$D$2:$E$4,2,FALSE)</f>
        <v>LG</v>
      </c>
      <c r="G65" s="56" t="str">
        <f>VLOOKUP(J65,'Scratch paper'!$D$7:$E$9,2,FALSE)</f>
        <v>MC</v>
      </c>
      <c r="H65" s="56" t="str">
        <f>VLOOKUP(K65,'Scratch paper'!$D$11:$E$13,2,FALSE)</f>
        <v>S</v>
      </c>
      <c r="I65" s="44">
        <v>14</v>
      </c>
      <c r="J65" s="44" t="s">
        <v>127</v>
      </c>
      <c r="K65" s="44" t="s">
        <v>44</v>
      </c>
      <c r="L65" s="45"/>
      <c r="M65" s="45"/>
      <c r="N65" s="45"/>
      <c r="O65" s="45"/>
      <c r="P65" s="46"/>
      <c r="Q65" s="46"/>
      <c r="R65" s="51"/>
    </row>
    <row r="66" spans="1:18" x14ac:dyDescent="0.2">
      <c r="A66" s="56" t="str">
        <f t="shared" si="0"/>
        <v>2025-CHLIC-LG-MC-S-15</v>
      </c>
      <c r="B66" s="57"/>
      <c r="C66" s="56" t="str">
        <f>'Company Information'!$B$2</f>
        <v>Cigna Health and Life Insurance Company</v>
      </c>
      <c r="D66" s="56" t="str">
        <f>VLOOKUP(C66,'Scratch paper'!$H$2:$I$12,2,FALSE)</f>
        <v>CHLIC</v>
      </c>
      <c r="E66" s="56" t="str">
        <f>'Company Information'!$B$3</f>
        <v>Large Group Market</v>
      </c>
      <c r="F66" s="56" t="str">
        <f>VLOOKUP(E66,'Scratch paper'!$D$2:$E$4,2,FALSE)</f>
        <v>LG</v>
      </c>
      <c r="G66" s="56" t="str">
        <f>VLOOKUP(J66,'Scratch paper'!$D$7:$E$9,2,FALSE)</f>
        <v>MC</v>
      </c>
      <c r="H66" s="56" t="str">
        <f>VLOOKUP(K66,'Scratch paper'!$D$11:$E$13,2,FALSE)</f>
        <v>S</v>
      </c>
      <c r="I66" s="44">
        <v>15</v>
      </c>
      <c r="J66" s="44" t="s">
        <v>127</v>
      </c>
      <c r="K66" s="44" t="s">
        <v>44</v>
      </c>
      <c r="L66" s="45"/>
      <c r="M66" s="45"/>
      <c r="N66" s="45"/>
      <c r="O66" s="45"/>
      <c r="P66" s="46"/>
      <c r="Q66" s="46"/>
      <c r="R66" s="51"/>
    </row>
    <row r="67" spans="1:18" x14ac:dyDescent="0.2">
      <c r="A67" s="56" t="str">
        <f t="shared" ref="A67:A76" si="1">_xlfn.CONCAT("2025","-",D67,"-",F67,"-",G67,"-",H67,"-",I67)</f>
        <v>2025-CHLIC-LG-MC-S-16</v>
      </c>
      <c r="B67" s="57"/>
      <c r="C67" s="56" t="str">
        <f>'Company Information'!$B$2</f>
        <v>Cigna Health and Life Insurance Company</v>
      </c>
      <c r="D67" s="56" t="str">
        <f>VLOOKUP(C67,'Scratch paper'!$H$2:$I$12,2,FALSE)</f>
        <v>CHLIC</v>
      </c>
      <c r="E67" s="56" t="str">
        <f>'Company Information'!$B$3</f>
        <v>Large Group Market</v>
      </c>
      <c r="F67" s="56" t="str">
        <f>VLOOKUP(E67,'Scratch paper'!$D$2:$E$4,2,FALSE)</f>
        <v>LG</v>
      </c>
      <c r="G67" s="56" t="str">
        <f>VLOOKUP(J67,'Scratch paper'!$D$7:$E$9,2,FALSE)</f>
        <v>MC</v>
      </c>
      <c r="H67" s="56" t="str">
        <f>VLOOKUP(K67,'Scratch paper'!$D$11:$E$13,2,FALSE)</f>
        <v>S</v>
      </c>
      <c r="I67" s="44">
        <v>16</v>
      </c>
      <c r="J67" s="44" t="s">
        <v>127</v>
      </c>
      <c r="K67" s="44" t="s">
        <v>44</v>
      </c>
      <c r="L67" s="45"/>
      <c r="M67" s="45"/>
      <c r="N67" s="45"/>
      <c r="O67" s="45"/>
      <c r="P67" s="46"/>
      <c r="Q67" s="46"/>
      <c r="R67" s="51"/>
    </row>
    <row r="68" spans="1:18" x14ac:dyDescent="0.2">
      <c r="A68" s="56" t="str">
        <f t="shared" si="1"/>
        <v>2025-CHLIC-LG-MC-S-17</v>
      </c>
      <c r="B68" s="57"/>
      <c r="C68" s="56" t="str">
        <f>'Company Information'!$B$2</f>
        <v>Cigna Health and Life Insurance Company</v>
      </c>
      <c r="D68" s="56" t="str">
        <f>VLOOKUP(C68,'Scratch paper'!$H$2:$I$12,2,FALSE)</f>
        <v>CHLIC</v>
      </c>
      <c r="E68" s="56" t="str">
        <f>'Company Information'!$B$3</f>
        <v>Large Group Market</v>
      </c>
      <c r="F68" s="56" t="str">
        <f>VLOOKUP(E68,'Scratch paper'!$D$2:$E$4,2,FALSE)</f>
        <v>LG</v>
      </c>
      <c r="G68" s="56" t="str">
        <f>VLOOKUP(J68,'Scratch paper'!$D$7:$E$9,2,FALSE)</f>
        <v>MC</v>
      </c>
      <c r="H68" s="56" t="str">
        <f>VLOOKUP(K68,'Scratch paper'!$D$11:$E$13,2,FALSE)</f>
        <v>S</v>
      </c>
      <c r="I68" s="44">
        <v>17</v>
      </c>
      <c r="J68" s="44" t="s">
        <v>127</v>
      </c>
      <c r="K68" s="44" t="s">
        <v>44</v>
      </c>
      <c r="L68" s="45"/>
      <c r="M68" s="45"/>
      <c r="N68" s="45"/>
      <c r="O68" s="45"/>
      <c r="P68" s="46"/>
      <c r="Q68" s="46"/>
      <c r="R68" s="51"/>
    </row>
    <row r="69" spans="1:18" x14ac:dyDescent="0.2">
      <c r="A69" s="56" t="str">
        <f t="shared" si="1"/>
        <v>2025-CHLIC-LG-MC-S-18</v>
      </c>
      <c r="B69" s="57"/>
      <c r="C69" s="56" t="str">
        <f>'Company Information'!$B$2</f>
        <v>Cigna Health and Life Insurance Company</v>
      </c>
      <c r="D69" s="56" t="str">
        <f>VLOOKUP(C69,'Scratch paper'!$H$2:$I$12,2,FALSE)</f>
        <v>CHLIC</v>
      </c>
      <c r="E69" s="56" t="str">
        <f>'Company Information'!$B$3</f>
        <v>Large Group Market</v>
      </c>
      <c r="F69" s="56" t="str">
        <f>VLOOKUP(E69,'Scratch paper'!$D$2:$E$4,2,FALSE)</f>
        <v>LG</v>
      </c>
      <c r="G69" s="56" t="str">
        <f>VLOOKUP(J69,'Scratch paper'!$D$7:$E$9,2,FALSE)</f>
        <v>MC</v>
      </c>
      <c r="H69" s="56" t="str">
        <f>VLOOKUP(K69,'Scratch paper'!$D$11:$E$13,2,FALSE)</f>
        <v>S</v>
      </c>
      <c r="I69" s="44">
        <v>18</v>
      </c>
      <c r="J69" s="44" t="s">
        <v>127</v>
      </c>
      <c r="K69" s="44" t="s">
        <v>44</v>
      </c>
      <c r="L69" s="45"/>
      <c r="M69" s="45"/>
      <c r="N69" s="45"/>
      <c r="O69" s="45"/>
      <c r="P69" s="46"/>
      <c r="Q69" s="46"/>
      <c r="R69" s="51"/>
    </row>
    <row r="70" spans="1:18" x14ac:dyDescent="0.2">
      <c r="A70" s="56" t="str">
        <f t="shared" si="1"/>
        <v>2025-CHLIC-LG-MC-S-19</v>
      </c>
      <c r="B70" s="57"/>
      <c r="C70" s="56" t="str">
        <f>'Company Information'!$B$2</f>
        <v>Cigna Health and Life Insurance Company</v>
      </c>
      <c r="D70" s="56" t="str">
        <f>VLOOKUP(C70,'Scratch paper'!$H$2:$I$12,2,FALSE)</f>
        <v>CHLIC</v>
      </c>
      <c r="E70" s="56" t="str">
        <f>'Company Information'!$B$3</f>
        <v>Large Group Market</v>
      </c>
      <c r="F70" s="56" t="str">
        <f>VLOOKUP(E70,'Scratch paper'!$D$2:$E$4,2,FALSE)</f>
        <v>LG</v>
      </c>
      <c r="G70" s="56" t="str">
        <f>VLOOKUP(J70,'Scratch paper'!$D$7:$E$9,2,FALSE)</f>
        <v>MC</v>
      </c>
      <c r="H70" s="56" t="str">
        <f>VLOOKUP(K70,'Scratch paper'!$D$11:$E$13,2,FALSE)</f>
        <v>S</v>
      </c>
      <c r="I70" s="44">
        <v>19</v>
      </c>
      <c r="J70" s="44" t="s">
        <v>127</v>
      </c>
      <c r="K70" s="44" t="s">
        <v>44</v>
      </c>
      <c r="L70" s="45"/>
      <c r="M70" s="45"/>
      <c r="N70" s="45"/>
      <c r="O70" s="45"/>
      <c r="P70" s="46"/>
      <c r="Q70" s="46"/>
      <c r="R70" s="51"/>
    </row>
    <row r="71" spans="1:18" x14ac:dyDescent="0.2">
      <c r="A71" s="56" t="str">
        <f t="shared" si="1"/>
        <v>2025-CHLIC-LG-MC-S-20</v>
      </c>
      <c r="B71" s="57"/>
      <c r="C71" s="56" t="str">
        <f>'Company Information'!$B$2</f>
        <v>Cigna Health and Life Insurance Company</v>
      </c>
      <c r="D71" s="56" t="str">
        <f>VLOOKUP(C71,'Scratch paper'!$H$2:$I$12,2,FALSE)</f>
        <v>CHLIC</v>
      </c>
      <c r="E71" s="56" t="str">
        <f>'Company Information'!$B$3</f>
        <v>Large Group Market</v>
      </c>
      <c r="F71" s="56" t="str">
        <f>VLOOKUP(E71,'Scratch paper'!$D$2:$E$4,2,FALSE)</f>
        <v>LG</v>
      </c>
      <c r="G71" s="56" t="str">
        <f>VLOOKUP(J71,'Scratch paper'!$D$7:$E$9,2,FALSE)</f>
        <v>MC</v>
      </c>
      <c r="H71" s="56" t="str">
        <f>VLOOKUP(K71,'Scratch paper'!$D$11:$E$13,2,FALSE)</f>
        <v>S</v>
      </c>
      <c r="I71" s="44">
        <v>20</v>
      </c>
      <c r="J71" s="44" t="s">
        <v>127</v>
      </c>
      <c r="K71" s="44" t="s">
        <v>44</v>
      </c>
      <c r="L71" s="45"/>
      <c r="M71" s="45"/>
      <c r="N71" s="45"/>
      <c r="O71" s="45"/>
      <c r="P71" s="46"/>
      <c r="Q71" s="46"/>
      <c r="R71" s="51"/>
    </row>
    <row r="72" spans="1:18" x14ac:dyDescent="0.2">
      <c r="A72" s="56" t="str">
        <f t="shared" si="1"/>
        <v>2025-CHLIC-LG-MC-S-21</v>
      </c>
      <c r="B72" s="57"/>
      <c r="C72" s="56" t="str">
        <f>'Company Information'!$B$2</f>
        <v>Cigna Health and Life Insurance Company</v>
      </c>
      <c r="D72" s="56" t="str">
        <f>VLOOKUP(C72,'Scratch paper'!$H$2:$I$12,2,FALSE)</f>
        <v>CHLIC</v>
      </c>
      <c r="E72" s="56" t="str">
        <f>'Company Information'!$B$3</f>
        <v>Large Group Market</v>
      </c>
      <c r="F72" s="56" t="str">
        <f>VLOOKUP(E72,'Scratch paper'!$D$2:$E$4,2,FALSE)</f>
        <v>LG</v>
      </c>
      <c r="G72" s="56" t="str">
        <f>VLOOKUP(J72,'Scratch paper'!$D$7:$E$9,2,FALSE)</f>
        <v>MC</v>
      </c>
      <c r="H72" s="56" t="str">
        <f>VLOOKUP(K72,'Scratch paper'!$D$11:$E$13,2,FALSE)</f>
        <v>S</v>
      </c>
      <c r="I72" s="44">
        <v>21</v>
      </c>
      <c r="J72" s="44" t="s">
        <v>127</v>
      </c>
      <c r="K72" s="44" t="s">
        <v>44</v>
      </c>
      <c r="L72" s="45"/>
      <c r="M72" s="45"/>
      <c r="N72" s="45"/>
      <c r="O72" s="45"/>
      <c r="P72" s="46"/>
      <c r="Q72" s="46"/>
      <c r="R72" s="51"/>
    </row>
    <row r="73" spans="1:18" x14ac:dyDescent="0.2">
      <c r="A73" s="56" t="str">
        <f t="shared" si="1"/>
        <v>2025-CHLIC-LG-MC-S-22</v>
      </c>
      <c r="B73" s="57"/>
      <c r="C73" s="56" t="str">
        <f>'Company Information'!$B$2</f>
        <v>Cigna Health and Life Insurance Company</v>
      </c>
      <c r="D73" s="56" t="str">
        <f>VLOOKUP(C73,'Scratch paper'!$H$2:$I$12,2,FALSE)</f>
        <v>CHLIC</v>
      </c>
      <c r="E73" s="56" t="str">
        <f>'Company Information'!$B$3</f>
        <v>Large Group Market</v>
      </c>
      <c r="F73" s="56" t="str">
        <f>VLOOKUP(E73,'Scratch paper'!$D$2:$E$4,2,FALSE)</f>
        <v>LG</v>
      </c>
      <c r="G73" s="56" t="str">
        <f>VLOOKUP(J73,'Scratch paper'!$D$7:$E$9,2,FALSE)</f>
        <v>MC</v>
      </c>
      <c r="H73" s="56" t="str">
        <f>VLOOKUP(K73,'Scratch paper'!$D$11:$E$13,2,FALSE)</f>
        <v>S</v>
      </c>
      <c r="I73" s="44">
        <v>22</v>
      </c>
      <c r="J73" s="44" t="s">
        <v>127</v>
      </c>
      <c r="K73" s="44" t="s">
        <v>44</v>
      </c>
      <c r="L73" s="45"/>
      <c r="M73" s="45"/>
      <c r="N73" s="45"/>
      <c r="O73" s="45"/>
      <c r="P73" s="46"/>
      <c r="Q73" s="46"/>
      <c r="R73" s="51"/>
    </row>
    <row r="74" spans="1:18" x14ac:dyDescent="0.2">
      <c r="A74" s="56" t="str">
        <f t="shared" si="1"/>
        <v>2025-CHLIC-LG-MC-S-23</v>
      </c>
      <c r="B74" s="57"/>
      <c r="C74" s="56" t="str">
        <f>'Company Information'!$B$2</f>
        <v>Cigna Health and Life Insurance Company</v>
      </c>
      <c r="D74" s="56" t="str">
        <f>VLOOKUP(C74,'Scratch paper'!$H$2:$I$12,2,FALSE)</f>
        <v>CHLIC</v>
      </c>
      <c r="E74" s="56" t="str">
        <f>'Company Information'!$B$3</f>
        <v>Large Group Market</v>
      </c>
      <c r="F74" s="56" t="str">
        <f>VLOOKUP(E74,'Scratch paper'!$D$2:$E$4,2,FALSE)</f>
        <v>LG</v>
      </c>
      <c r="G74" s="56" t="str">
        <f>VLOOKUP(J74,'Scratch paper'!$D$7:$E$9,2,FALSE)</f>
        <v>MC</v>
      </c>
      <c r="H74" s="56" t="str">
        <f>VLOOKUP(K74,'Scratch paper'!$D$11:$E$13,2,FALSE)</f>
        <v>S</v>
      </c>
      <c r="I74" s="44">
        <v>23</v>
      </c>
      <c r="J74" s="44" t="s">
        <v>127</v>
      </c>
      <c r="K74" s="44" t="s">
        <v>44</v>
      </c>
      <c r="L74" s="45"/>
      <c r="M74" s="45"/>
      <c r="N74" s="45"/>
      <c r="O74" s="45"/>
      <c r="P74" s="46"/>
      <c r="Q74" s="46"/>
      <c r="R74" s="51"/>
    </row>
    <row r="75" spans="1:18" x14ac:dyDescent="0.2">
      <c r="A75" s="56" t="str">
        <f t="shared" si="1"/>
        <v>2025-CHLIC-LG-MC-S-24</v>
      </c>
      <c r="B75" s="57"/>
      <c r="C75" s="56" t="str">
        <f>'Company Information'!$B$2</f>
        <v>Cigna Health and Life Insurance Company</v>
      </c>
      <c r="D75" s="56" t="str">
        <f>VLOOKUP(C75,'Scratch paper'!$H$2:$I$12,2,FALSE)</f>
        <v>CHLIC</v>
      </c>
      <c r="E75" s="56" t="str">
        <f>'Company Information'!$B$3</f>
        <v>Large Group Market</v>
      </c>
      <c r="F75" s="56" t="str">
        <f>VLOOKUP(E75,'Scratch paper'!$D$2:$E$4,2,FALSE)</f>
        <v>LG</v>
      </c>
      <c r="G75" s="56" t="str">
        <f>VLOOKUP(J75,'Scratch paper'!$D$7:$E$9,2,FALSE)</f>
        <v>MC</v>
      </c>
      <c r="H75" s="56" t="str">
        <f>VLOOKUP(K75,'Scratch paper'!$D$11:$E$13,2,FALSE)</f>
        <v>S</v>
      </c>
      <c r="I75" s="44">
        <v>24</v>
      </c>
      <c r="J75" s="44" t="s">
        <v>127</v>
      </c>
      <c r="K75" s="44" t="s">
        <v>44</v>
      </c>
      <c r="L75" s="45"/>
      <c r="M75" s="45"/>
      <c r="N75" s="45"/>
      <c r="O75" s="45"/>
      <c r="P75" s="46"/>
      <c r="Q75" s="46"/>
      <c r="R75" s="51"/>
    </row>
    <row r="76" spans="1:18" ht="13.5" thickBot="1" x14ac:dyDescent="0.25">
      <c r="A76" s="56" t="str">
        <f t="shared" si="1"/>
        <v>2025-CHLIC-LG-MC-S-25</v>
      </c>
      <c r="B76" s="57"/>
      <c r="C76" s="56" t="str">
        <f>'Company Information'!$B$2</f>
        <v>Cigna Health and Life Insurance Company</v>
      </c>
      <c r="D76" s="56" t="str">
        <f>VLOOKUP(C76,'Scratch paper'!$H$2:$I$12,2,FALSE)</f>
        <v>CHLIC</v>
      </c>
      <c r="E76" s="56" t="str">
        <f>'Company Information'!$B$3</f>
        <v>Large Group Market</v>
      </c>
      <c r="F76" s="56" t="str">
        <f>VLOOKUP(E76,'Scratch paper'!$D$2:$E$4,2,FALSE)</f>
        <v>LG</v>
      </c>
      <c r="G76" s="56" t="str">
        <f>VLOOKUP(J76,'Scratch paper'!$D$7:$E$9,2,FALSE)</f>
        <v>MC</v>
      </c>
      <c r="H76" s="56" t="str">
        <f>VLOOKUP(K76,'Scratch paper'!$D$11:$E$13,2,FALSE)</f>
        <v>S</v>
      </c>
      <c r="I76" s="73">
        <v>25</v>
      </c>
      <c r="J76" s="73" t="s">
        <v>127</v>
      </c>
      <c r="K76" s="73" t="s">
        <v>44</v>
      </c>
      <c r="L76" s="74"/>
      <c r="M76" s="74"/>
      <c r="N76" s="74"/>
      <c r="O76" s="74"/>
      <c r="P76" s="75"/>
      <c r="Q76" s="75"/>
      <c r="R76" s="78"/>
    </row>
    <row r="77" spans="1:18" ht="13.5" thickTop="1" x14ac:dyDescent="0.2"/>
  </sheetData>
  <sheetProtection algorithmName="SHA-512" hashValue="wxmUuuvpEI3P8SzlvyNAr1oT5X2v6/ftUGf2Ar+6sLkkV5Se5VLccNXQERVTsFCC2pemzjtYe9kFJ4+NvsGrZA==" saltValue="sKo3rTa5qBZdeKIcRBzpkw==" spinCount="100000" sheet="1" objects="1" scenarios="1"/>
  <dataValidations count="4">
    <dataValidation type="list" allowBlank="1" showInputMessage="1" showErrorMessage="1" sqref="O2:O76" xr:uid="{E5BC3319-89C5-4FF2-8B8C-DAD66D04F5A8}">
      <formula1>"Pharmacy Benefit, Medical Benefit, Both"</formula1>
    </dataValidation>
    <dataValidation type="whole" operator="greaterThan" allowBlank="1" showInputMessage="1" showErrorMessage="1" errorTitle="Positive number needed" error="Please enter a positive whole number." sqref="Q2:Q76" xr:uid="{354F4F20-F681-46D2-BBAC-76FC173BF930}">
      <formula1>0</formula1>
    </dataValidation>
    <dataValidation type="decimal" operator="greaterThan" allowBlank="1" showInputMessage="1" showErrorMessage="1" errorTitle="Enter a positive number." error="Please enter a positive number." sqref="R2:R76" xr:uid="{D8B123C4-D833-4F1C-B506-D0D329ADDFCA}">
      <formula1>0</formula1>
    </dataValidation>
    <dataValidation type="whole" operator="greaterThan" allowBlank="1" showInputMessage="1" showErrorMessage="1" errorTitle="Positive whole number needed" error="Please enter a positive whole number." sqref="P2:P76" xr:uid="{677F4CBD-FF21-42FB-AC86-38F6EEA5D11E}">
      <formula1>0</formula1>
    </dataValidation>
  </dataValidations>
  <pageMargins left="0.25" right="0.25" top="0.75" bottom="0.75" header="0.3" footer="0.3"/>
  <pageSetup paperSize="5" scale="43"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C0289-DE7E-4B6B-A235-A629F2CFD68C}">
  <sheetPr codeName="Sheet7">
    <tabColor theme="7" tint="-0.249977111117893"/>
    <pageSetUpPr fitToPage="1"/>
  </sheetPr>
  <dimension ref="A1:S77"/>
  <sheetViews>
    <sheetView showGridLines="0" zoomScale="80" zoomScaleNormal="80" zoomScaleSheetLayoutView="85" workbookViewId="0">
      <pane ySplit="1" topLeftCell="A2" activePane="bottomLeft" state="frozen"/>
      <selection sqref="A1:D25"/>
      <selection pane="bottomLeft" activeCell="I2" sqref="I2"/>
    </sheetView>
  </sheetViews>
  <sheetFormatPr defaultRowHeight="12.75" x14ac:dyDescent="0.2"/>
  <cols>
    <col min="1" max="1" width="20" hidden="1" customWidth="1"/>
    <col min="2" max="2" width="10.28515625" hidden="1" customWidth="1"/>
    <col min="3" max="3" width="19.7109375" hidden="1" customWidth="1"/>
    <col min="4" max="4" width="21" hidden="1" customWidth="1"/>
    <col min="5" max="5" width="23.140625" hidden="1" customWidth="1"/>
    <col min="6" max="6" width="21" hidden="1" customWidth="1"/>
    <col min="7" max="7" width="20.7109375" hidden="1" customWidth="1"/>
    <col min="8" max="8" width="24.140625" hidden="1" customWidth="1"/>
    <col min="9" max="9" width="10.28515625" customWidth="1"/>
    <col min="10" max="10" width="16.5703125" bestFit="1" customWidth="1"/>
    <col min="11" max="11" width="15.140625" customWidth="1"/>
    <col min="12" max="12" width="44.28515625" customWidth="1"/>
    <col min="13" max="13" width="45.42578125" customWidth="1"/>
    <col min="14" max="14" width="29.42578125" customWidth="1"/>
    <col min="15" max="15" width="27" customWidth="1"/>
    <col min="16" max="19" width="20" style="20" customWidth="1"/>
  </cols>
  <sheetData>
    <row r="1" spans="1:19" s="1" customFormat="1" ht="60" x14ac:dyDescent="0.2">
      <c r="A1" s="55" t="s">
        <v>62</v>
      </c>
      <c r="B1" s="55" t="s">
        <v>77</v>
      </c>
      <c r="C1" s="55" t="s">
        <v>78</v>
      </c>
      <c r="D1" s="55" t="s">
        <v>79</v>
      </c>
      <c r="E1" s="55" t="s">
        <v>47</v>
      </c>
      <c r="F1" s="55" t="s">
        <v>81</v>
      </c>
      <c r="G1" s="55" t="s">
        <v>129</v>
      </c>
      <c r="H1" s="55" t="s">
        <v>133</v>
      </c>
      <c r="I1" s="15" t="s">
        <v>2</v>
      </c>
      <c r="J1" s="15" t="s">
        <v>96</v>
      </c>
      <c r="K1" s="15" t="s">
        <v>41</v>
      </c>
      <c r="L1" s="16" t="s">
        <v>24</v>
      </c>
      <c r="M1" s="16" t="s">
        <v>25</v>
      </c>
      <c r="N1" s="15" t="s">
        <v>3</v>
      </c>
      <c r="O1" s="18" t="s">
        <v>4</v>
      </c>
      <c r="P1" s="18" t="s">
        <v>187</v>
      </c>
      <c r="Q1" s="18" t="s">
        <v>6</v>
      </c>
      <c r="R1" s="18" t="s">
        <v>5</v>
      </c>
      <c r="S1" s="18" t="s">
        <v>160</v>
      </c>
    </row>
    <row r="2" spans="1:19" s="19" customFormat="1" ht="12.75" customHeight="1" x14ac:dyDescent="0.2">
      <c r="A2" s="56" t="str">
        <f t="shared" ref="A2:A66" si="0">_xlfn.CONCAT("2025","-",D2,"-",F2,"-",G2,"-",H2,"-",I2)</f>
        <v>2025-CHLIC-LG-GI-G-1</v>
      </c>
      <c r="B2" s="56"/>
      <c r="C2" s="56" t="str">
        <f>'Company Information'!$B$2</f>
        <v>Cigna Health and Life Insurance Company</v>
      </c>
      <c r="D2" s="56" t="str">
        <f>VLOOKUP(C2,'Scratch paper'!$H$2:$I$12,2,FALSE)</f>
        <v>CHLIC</v>
      </c>
      <c r="E2" s="56" t="str">
        <f>'Company Information'!$B$3</f>
        <v>Large Group Market</v>
      </c>
      <c r="F2" s="56" t="str">
        <f>VLOOKUP(E2,'Scratch paper'!$D$2:$E$4,2,FALSE)</f>
        <v>LG</v>
      </c>
      <c r="G2" s="56" t="str">
        <f>VLOOKUP(J2,'Scratch paper'!$D$7:$E$9, 2, FALSE)</f>
        <v>GI</v>
      </c>
      <c r="H2" s="56" t="str">
        <f>VLOOKUP(K2,'Scratch paper'!$D$11:$E$13,2,FALSE)</f>
        <v>G</v>
      </c>
      <c r="I2" s="38">
        <v>1</v>
      </c>
      <c r="J2" s="38" t="s">
        <v>128</v>
      </c>
      <c r="K2" s="38" t="s">
        <v>42</v>
      </c>
      <c r="L2" s="39"/>
      <c r="M2" s="39"/>
      <c r="N2" s="39"/>
      <c r="O2" s="39"/>
      <c r="P2" s="40"/>
      <c r="Q2" s="40"/>
      <c r="R2" s="49"/>
      <c r="S2" s="49"/>
    </row>
    <row r="3" spans="1:19" s="19" customFormat="1" ht="12.75" customHeight="1" x14ac:dyDescent="0.2">
      <c r="A3" s="56" t="str">
        <f t="shared" si="0"/>
        <v>2025-CHLIC-LG-GI-G-2</v>
      </c>
      <c r="B3" s="56"/>
      <c r="C3" s="56" t="str">
        <f>'Company Information'!$B$2</f>
        <v>Cigna Health and Life Insurance Company</v>
      </c>
      <c r="D3" s="56" t="str">
        <f>VLOOKUP(C3,'Scratch paper'!$H$2:$I$12,2,FALSE)</f>
        <v>CHLIC</v>
      </c>
      <c r="E3" s="56" t="str">
        <f>'Company Information'!$B$3</f>
        <v>Large Group Market</v>
      </c>
      <c r="F3" s="56" t="str">
        <f>VLOOKUP(E3,'Scratch paper'!$D$2:$E$4,2,FALSE)</f>
        <v>LG</v>
      </c>
      <c r="G3" s="56" t="str">
        <f>VLOOKUP(J3,'Scratch paper'!$D$7:$E$9, 2, FALSE)</f>
        <v>GI</v>
      </c>
      <c r="H3" s="56" t="str">
        <f>VLOOKUP(K3,'Scratch paper'!$D$11:$E$13,2,FALSE)</f>
        <v>G</v>
      </c>
      <c r="I3" s="38">
        <v>2</v>
      </c>
      <c r="J3" s="38" t="s">
        <v>128</v>
      </c>
      <c r="K3" s="38" t="s">
        <v>42</v>
      </c>
      <c r="L3" s="39"/>
      <c r="M3" s="39"/>
      <c r="N3" s="39"/>
      <c r="O3" s="39"/>
      <c r="P3" s="40"/>
      <c r="Q3" s="40"/>
      <c r="R3" s="49"/>
      <c r="S3" s="49"/>
    </row>
    <row r="4" spans="1:19" s="19" customFormat="1" ht="12.75" customHeight="1" x14ac:dyDescent="0.2">
      <c r="A4" s="56" t="str">
        <f t="shared" si="0"/>
        <v>2025-CHLIC-LG-GI-G-3</v>
      </c>
      <c r="B4" s="56"/>
      <c r="C4" s="56" t="str">
        <f>'Company Information'!$B$2</f>
        <v>Cigna Health and Life Insurance Company</v>
      </c>
      <c r="D4" s="56" t="str">
        <f>VLOOKUP(C4,'Scratch paper'!$H$2:$I$12,2,FALSE)</f>
        <v>CHLIC</v>
      </c>
      <c r="E4" s="56" t="str">
        <f>'Company Information'!$B$3</f>
        <v>Large Group Market</v>
      </c>
      <c r="F4" s="56" t="str">
        <f>VLOOKUP(E4,'Scratch paper'!$D$2:$E$4,2,FALSE)</f>
        <v>LG</v>
      </c>
      <c r="G4" s="56" t="str">
        <f>VLOOKUP(J4,'Scratch paper'!$D$7:$E$9, 2, FALSE)</f>
        <v>GI</v>
      </c>
      <c r="H4" s="56" t="str">
        <f>VLOOKUP(K4,'Scratch paper'!$D$11:$E$13,2,FALSE)</f>
        <v>G</v>
      </c>
      <c r="I4" s="38">
        <v>3</v>
      </c>
      <c r="J4" s="38" t="s">
        <v>128</v>
      </c>
      <c r="K4" s="38" t="s">
        <v>42</v>
      </c>
      <c r="L4" s="39"/>
      <c r="M4" s="39"/>
      <c r="N4" s="39"/>
      <c r="O4" s="39"/>
      <c r="P4" s="40"/>
      <c r="Q4" s="40"/>
      <c r="R4" s="49"/>
      <c r="S4" s="49"/>
    </row>
    <row r="5" spans="1:19" s="19" customFormat="1" ht="12.75" customHeight="1" x14ac:dyDescent="0.2">
      <c r="A5" s="56" t="str">
        <f t="shared" si="0"/>
        <v>2025-CHLIC-LG-GI-G-4</v>
      </c>
      <c r="B5" s="56"/>
      <c r="C5" s="56" t="str">
        <f>'Company Information'!$B$2</f>
        <v>Cigna Health and Life Insurance Company</v>
      </c>
      <c r="D5" s="56" t="str">
        <f>VLOOKUP(C5,'Scratch paper'!$H$2:$I$12,2,FALSE)</f>
        <v>CHLIC</v>
      </c>
      <c r="E5" s="56" t="str">
        <f>'Company Information'!$B$3</f>
        <v>Large Group Market</v>
      </c>
      <c r="F5" s="56" t="str">
        <f>VLOOKUP(E5,'Scratch paper'!$D$2:$E$4,2,FALSE)</f>
        <v>LG</v>
      </c>
      <c r="G5" s="56" t="str">
        <f>VLOOKUP(J5,'Scratch paper'!$D$7:$E$9, 2, FALSE)</f>
        <v>GI</v>
      </c>
      <c r="H5" s="56" t="str">
        <f>VLOOKUP(K5,'Scratch paper'!$D$11:$E$13,2,FALSE)</f>
        <v>G</v>
      </c>
      <c r="I5" s="38">
        <v>4</v>
      </c>
      <c r="J5" s="38" t="s">
        <v>128</v>
      </c>
      <c r="K5" s="38" t="s">
        <v>42</v>
      </c>
      <c r="L5" s="39"/>
      <c r="M5" s="39"/>
      <c r="N5" s="39"/>
      <c r="O5" s="39"/>
      <c r="P5" s="40"/>
      <c r="Q5" s="40"/>
      <c r="R5" s="49"/>
      <c r="S5" s="49"/>
    </row>
    <row r="6" spans="1:19" s="19" customFormat="1" ht="12.75" customHeight="1" x14ac:dyDescent="0.2">
      <c r="A6" s="56" t="str">
        <f t="shared" si="0"/>
        <v>2025-CHLIC-LG-GI-G-5</v>
      </c>
      <c r="B6" s="56"/>
      <c r="C6" s="56" t="str">
        <f>'Company Information'!$B$2</f>
        <v>Cigna Health and Life Insurance Company</v>
      </c>
      <c r="D6" s="56" t="str">
        <f>VLOOKUP(C6,'Scratch paper'!$H$2:$I$12,2,FALSE)</f>
        <v>CHLIC</v>
      </c>
      <c r="E6" s="56" t="str">
        <f>'Company Information'!$B$3</f>
        <v>Large Group Market</v>
      </c>
      <c r="F6" s="56" t="str">
        <f>VLOOKUP(E6,'Scratch paper'!$D$2:$E$4,2,FALSE)</f>
        <v>LG</v>
      </c>
      <c r="G6" s="56" t="str">
        <f>VLOOKUP(J6,'Scratch paper'!$D$7:$E$9, 2, FALSE)</f>
        <v>GI</v>
      </c>
      <c r="H6" s="56" t="str">
        <f>VLOOKUP(K6,'Scratch paper'!$D$11:$E$13,2,FALSE)</f>
        <v>G</v>
      </c>
      <c r="I6" s="38">
        <v>5</v>
      </c>
      <c r="J6" s="38" t="s">
        <v>128</v>
      </c>
      <c r="K6" s="38" t="s">
        <v>42</v>
      </c>
      <c r="L6" s="39"/>
      <c r="M6" s="39"/>
      <c r="N6" s="152"/>
      <c r="O6" s="39"/>
      <c r="P6" s="40"/>
      <c r="Q6" s="40"/>
      <c r="R6" s="49"/>
      <c r="S6" s="49"/>
    </row>
    <row r="7" spans="1:19" s="19" customFormat="1" ht="12.75" customHeight="1" x14ac:dyDescent="0.2">
      <c r="A7" s="56" t="str">
        <f t="shared" si="0"/>
        <v>2025-CHLIC-LG-GI-G-6</v>
      </c>
      <c r="B7" s="56"/>
      <c r="C7" s="56" t="str">
        <f>'Company Information'!$B$2</f>
        <v>Cigna Health and Life Insurance Company</v>
      </c>
      <c r="D7" s="56" t="str">
        <f>VLOOKUP(C7,'Scratch paper'!$H$2:$I$12,2,FALSE)</f>
        <v>CHLIC</v>
      </c>
      <c r="E7" s="56" t="str">
        <f>'Company Information'!$B$3</f>
        <v>Large Group Market</v>
      </c>
      <c r="F7" s="56" t="str">
        <f>VLOOKUP(E7,'Scratch paper'!$D$2:$E$4,2,FALSE)</f>
        <v>LG</v>
      </c>
      <c r="G7" s="56" t="str">
        <f>VLOOKUP(J7,'Scratch paper'!$D$7:$E$9, 2, FALSE)</f>
        <v>GI</v>
      </c>
      <c r="H7" s="56" t="str">
        <f>VLOOKUP(K7,'Scratch paper'!$D$11:$E$13,2,FALSE)</f>
        <v>G</v>
      </c>
      <c r="I7" s="38">
        <v>6</v>
      </c>
      <c r="J7" s="38" t="s">
        <v>128</v>
      </c>
      <c r="K7" s="38" t="s">
        <v>42</v>
      </c>
      <c r="L7" s="39"/>
      <c r="M7" s="39"/>
      <c r="N7" s="39"/>
      <c r="O7" s="39"/>
      <c r="P7" s="40"/>
      <c r="Q7" s="40"/>
      <c r="R7" s="49"/>
      <c r="S7" s="49"/>
    </row>
    <row r="8" spans="1:19" s="19" customFormat="1" ht="12.75" customHeight="1" x14ac:dyDescent="0.2">
      <c r="A8" s="56" t="str">
        <f t="shared" si="0"/>
        <v>2025-CHLIC-LG-GI-G-7</v>
      </c>
      <c r="B8" s="56"/>
      <c r="C8" s="56" t="str">
        <f>'Company Information'!$B$2</f>
        <v>Cigna Health and Life Insurance Company</v>
      </c>
      <c r="D8" s="56" t="str">
        <f>VLOOKUP(C8,'Scratch paper'!$H$2:$I$12,2,FALSE)</f>
        <v>CHLIC</v>
      </c>
      <c r="E8" s="56" t="str">
        <f>'Company Information'!$B$3</f>
        <v>Large Group Market</v>
      </c>
      <c r="F8" s="56" t="str">
        <f>VLOOKUP(E8,'Scratch paper'!$D$2:$E$4,2,FALSE)</f>
        <v>LG</v>
      </c>
      <c r="G8" s="56" t="str">
        <f>VLOOKUP(J8,'Scratch paper'!$D$7:$E$9, 2, FALSE)</f>
        <v>GI</v>
      </c>
      <c r="H8" s="56" t="str">
        <f>VLOOKUP(K8,'Scratch paper'!$D$11:$E$13,2,FALSE)</f>
        <v>G</v>
      </c>
      <c r="I8" s="38">
        <v>7</v>
      </c>
      <c r="J8" s="38" t="s">
        <v>128</v>
      </c>
      <c r="K8" s="38" t="s">
        <v>42</v>
      </c>
      <c r="L8" s="39"/>
      <c r="M8" s="39"/>
      <c r="N8" s="39"/>
      <c r="O8" s="39"/>
      <c r="P8" s="40"/>
      <c r="Q8" s="40"/>
      <c r="R8" s="49"/>
      <c r="S8" s="49"/>
    </row>
    <row r="9" spans="1:19" s="19" customFormat="1" ht="12.75" customHeight="1" x14ac:dyDescent="0.2">
      <c r="A9" s="56" t="str">
        <f t="shared" si="0"/>
        <v>2025-CHLIC-LG-GI-G-8</v>
      </c>
      <c r="B9" s="56"/>
      <c r="C9" s="56" t="str">
        <f>'Company Information'!$B$2</f>
        <v>Cigna Health and Life Insurance Company</v>
      </c>
      <c r="D9" s="56" t="str">
        <f>VLOOKUP(C9,'Scratch paper'!$H$2:$I$12,2,FALSE)</f>
        <v>CHLIC</v>
      </c>
      <c r="E9" s="56" t="str">
        <f>'Company Information'!$B$3</f>
        <v>Large Group Market</v>
      </c>
      <c r="F9" s="56" t="str">
        <f>VLOOKUP(E9,'Scratch paper'!$D$2:$E$4,2,FALSE)</f>
        <v>LG</v>
      </c>
      <c r="G9" s="56" t="str">
        <f>VLOOKUP(J9,'Scratch paper'!$D$7:$E$9, 2, FALSE)</f>
        <v>GI</v>
      </c>
      <c r="H9" s="56" t="str">
        <f>VLOOKUP(K9,'Scratch paper'!$D$11:$E$13,2,FALSE)</f>
        <v>G</v>
      </c>
      <c r="I9" s="38">
        <v>8</v>
      </c>
      <c r="J9" s="38" t="s">
        <v>128</v>
      </c>
      <c r="K9" s="38" t="s">
        <v>42</v>
      </c>
      <c r="L9" s="39"/>
      <c r="M9" s="39"/>
      <c r="N9" s="39"/>
      <c r="O9" s="39"/>
      <c r="P9" s="40"/>
      <c r="Q9" s="40"/>
      <c r="R9" s="49"/>
      <c r="S9" s="49"/>
    </row>
    <row r="10" spans="1:19" s="19" customFormat="1" ht="12.75" customHeight="1" x14ac:dyDescent="0.2">
      <c r="A10" s="56" t="str">
        <f t="shared" si="0"/>
        <v>2025-CHLIC-LG-GI-G-9</v>
      </c>
      <c r="B10" s="56"/>
      <c r="C10" s="56" t="str">
        <f>'Company Information'!$B$2</f>
        <v>Cigna Health and Life Insurance Company</v>
      </c>
      <c r="D10" s="56" t="str">
        <f>VLOOKUP(C10,'Scratch paper'!$H$2:$I$12,2,FALSE)</f>
        <v>CHLIC</v>
      </c>
      <c r="E10" s="56" t="str">
        <f>'Company Information'!$B$3</f>
        <v>Large Group Market</v>
      </c>
      <c r="F10" s="56" t="str">
        <f>VLOOKUP(E10,'Scratch paper'!$D$2:$E$4,2,FALSE)</f>
        <v>LG</v>
      </c>
      <c r="G10" s="56" t="str">
        <f>VLOOKUP(J10,'Scratch paper'!$D$7:$E$9, 2, FALSE)</f>
        <v>GI</v>
      </c>
      <c r="H10" s="56" t="str">
        <f>VLOOKUP(K10,'Scratch paper'!$D$11:$E$13,2,FALSE)</f>
        <v>G</v>
      </c>
      <c r="I10" s="38">
        <v>9</v>
      </c>
      <c r="J10" s="38" t="s">
        <v>128</v>
      </c>
      <c r="K10" s="38" t="s">
        <v>42</v>
      </c>
      <c r="L10" s="39"/>
      <c r="M10" s="39"/>
      <c r="N10" s="39"/>
      <c r="O10" s="39"/>
      <c r="P10" s="40"/>
      <c r="Q10" s="40"/>
      <c r="R10" s="49"/>
      <c r="S10" s="49"/>
    </row>
    <row r="11" spans="1:19" s="19" customFormat="1" ht="12.75" customHeight="1" x14ac:dyDescent="0.2">
      <c r="A11" s="56" t="str">
        <f t="shared" si="0"/>
        <v>2025-CHLIC-LG-GI-G-10</v>
      </c>
      <c r="B11" s="56"/>
      <c r="C11" s="56" t="str">
        <f>'Company Information'!$B$2</f>
        <v>Cigna Health and Life Insurance Company</v>
      </c>
      <c r="D11" s="56" t="str">
        <f>VLOOKUP(C11,'Scratch paper'!$H$2:$I$12,2,FALSE)</f>
        <v>CHLIC</v>
      </c>
      <c r="E11" s="56" t="str">
        <f>'Company Information'!$B$3</f>
        <v>Large Group Market</v>
      </c>
      <c r="F11" s="56" t="str">
        <f>VLOOKUP(E11,'Scratch paper'!$D$2:$E$4,2,FALSE)</f>
        <v>LG</v>
      </c>
      <c r="G11" s="56" t="str">
        <f>VLOOKUP(J11,'Scratch paper'!$D$7:$E$9, 2, FALSE)</f>
        <v>GI</v>
      </c>
      <c r="H11" s="56" t="str">
        <f>VLOOKUP(K11,'Scratch paper'!$D$11:$E$13,2,FALSE)</f>
        <v>G</v>
      </c>
      <c r="I11" s="38">
        <v>10</v>
      </c>
      <c r="J11" s="38" t="s">
        <v>128</v>
      </c>
      <c r="K11" s="38" t="s">
        <v>42</v>
      </c>
      <c r="L11" s="39"/>
      <c r="M11" s="39"/>
      <c r="N11" s="39"/>
      <c r="O11" s="39"/>
      <c r="P11" s="40"/>
      <c r="Q11" s="40"/>
      <c r="R11" s="49"/>
      <c r="S11" s="49"/>
    </row>
    <row r="12" spans="1:19" s="19" customFormat="1" ht="12.75" customHeight="1" x14ac:dyDescent="0.2">
      <c r="A12" s="56" t="str">
        <f t="shared" si="0"/>
        <v>2025-CHLIC-LG-GI-G-11</v>
      </c>
      <c r="B12" s="56"/>
      <c r="C12" s="56" t="str">
        <f>'Company Information'!$B$2</f>
        <v>Cigna Health and Life Insurance Company</v>
      </c>
      <c r="D12" s="56" t="str">
        <f>VLOOKUP(C12,'Scratch paper'!$H$2:$I$12,2,FALSE)</f>
        <v>CHLIC</v>
      </c>
      <c r="E12" s="56" t="str">
        <f>'Company Information'!$B$3</f>
        <v>Large Group Market</v>
      </c>
      <c r="F12" s="56" t="str">
        <f>VLOOKUP(E12,'Scratch paper'!$D$2:$E$4,2,FALSE)</f>
        <v>LG</v>
      </c>
      <c r="G12" s="56" t="str">
        <f>VLOOKUP(J12,'Scratch paper'!$D$7:$E$9, 2, FALSE)</f>
        <v>GI</v>
      </c>
      <c r="H12" s="56" t="str">
        <f>VLOOKUP(K12,'Scratch paper'!$D$11:$E$13,2,FALSE)</f>
        <v>G</v>
      </c>
      <c r="I12" s="38">
        <v>11</v>
      </c>
      <c r="J12" s="38" t="s">
        <v>128</v>
      </c>
      <c r="K12" s="38" t="s">
        <v>42</v>
      </c>
      <c r="L12" s="39"/>
      <c r="M12" s="39"/>
      <c r="N12" s="39"/>
      <c r="O12" s="39"/>
      <c r="P12" s="40"/>
      <c r="Q12" s="40"/>
      <c r="R12" s="49"/>
      <c r="S12" s="49"/>
    </row>
    <row r="13" spans="1:19" s="19" customFormat="1" ht="12.75" customHeight="1" x14ac:dyDescent="0.2">
      <c r="A13" s="56" t="str">
        <f t="shared" si="0"/>
        <v>2025-CHLIC-LG-GI-G-12</v>
      </c>
      <c r="B13" s="56"/>
      <c r="C13" s="56" t="str">
        <f>'Company Information'!$B$2</f>
        <v>Cigna Health and Life Insurance Company</v>
      </c>
      <c r="D13" s="56" t="str">
        <f>VLOOKUP(C13,'Scratch paper'!$H$2:$I$12,2,FALSE)</f>
        <v>CHLIC</v>
      </c>
      <c r="E13" s="56" t="str">
        <f>'Company Information'!$B$3</f>
        <v>Large Group Market</v>
      </c>
      <c r="F13" s="56" t="str">
        <f>VLOOKUP(E13,'Scratch paper'!$D$2:$E$4,2,FALSE)</f>
        <v>LG</v>
      </c>
      <c r="G13" s="56" t="str">
        <f>VLOOKUP(J13,'Scratch paper'!$D$7:$E$9, 2, FALSE)</f>
        <v>GI</v>
      </c>
      <c r="H13" s="56" t="str">
        <f>VLOOKUP(K13,'Scratch paper'!$D$11:$E$13,2,FALSE)</f>
        <v>G</v>
      </c>
      <c r="I13" s="38">
        <v>12</v>
      </c>
      <c r="J13" s="38" t="s">
        <v>128</v>
      </c>
      <c r="K13" s="38" t="s">
        <v>42</v>
      </c>
      <c r="L13" s="39"/>
      <c r="M13" s="39"/>
      <c r="N13" s="39"/>
      <c r="O13" s="39"/>
      <c r="P13" s="40"/>
      <c r="Q13" s="40"/>
      <c r="R13" s="49"/>
      <c r="S13" s="49"/>
    </row>
    <row r="14" spans="1:19" s="19" customFormat="1" ht="12.75" customHeight="1" x14ac:dyDescent="0.2">
      <c r="A14" s="56" t="str">
        <f t="shared" si="0"/>
        <v>2025-CHLIC-LG-GI-G-13</v>
      </c>
      <c r="B14" s="56"/>
      <c r="C14" s="56" t="str">
        <f>'Company Information'!$B$2</f>
        <v>Cigna Health and Life Insurance Company</v>
      </c>
      <c r="D14" s="56" t="str">
        <f>VLOOKUP(C14,'Scratch paper'!$H$2:$I$12,2,FALSE)</f>
        <v>CHLIC</v>
      </c>
      <c r="E14" s="56" t="str">
        <f>'Company Information'!$B$3</f>
        <v>Large Group Market</v>
      </c>
      <c r="F14" s="56" t="str">
        <f>VLOOKUP(E14,'Scratch paper'!$D$2:$E$4,2,FALSE)</f>
        <v>LG</v>
      </c>
      <c r="G14" s="56" t="str">
        <f>VLOOKUP(J14,'Scratch paper'!$D$7:$E$9, 2, FALSE)</f>
        <v>GI</v>
      </c>
      <c r="H14" s="56" t="str">
        <f>VLOOKUP(K14,'Scratch paper'!$D$11:$E$13,2,FALSE)</f>
        <v>G</v>
      </c>
      <c r="I14" s="38">
        <v>13</v>
      </c>
      <c r="J14" s="38" t="s">
        <v>128</v>
      </c>
      <c r="K14" s="38" t="s">
        <v>42</v>
      </c>
      <c r="L14" s="39"/>
      <c r="M14" s="39"/>
      <c r="N14" s="39"/>
      <c r="O14" s="39"/>
      <c r="P14" s="40"/>
      <c r="Q14" s="40"/>
      <c r="R14" s="49"/>
      <c r="S14" s="49"/>
    </row>
    <row r="15" spans="1:19" s="19" customFormat="1" ht="12.75" customHeight="1" x14ac:dyDescent="0.2">
      <c r="A15" s="56" t="str">
        <f t="shared" si="0"/>
        <v>2025-CHLIC-LG-GI-G-14</v>
      </c>
      <c r="B15" s="56"/>
      <c r="C15" s="56" t="str">
        <f>'Company Information'!$B$2</f>
        <v>Cigna Health and Life Insurance Company</v>
      </c>
      <c r="D15" s="56" t="str">
        <f>VLOOKUP(C15,'Scratch paper'!$H$2:$I$12,2,FALSE)</f>
        <v>CHLIC</v>
      </c>
      <c r="E15" s="56" t="str">
        <f>'Company Information'!$B$3</f>
        <v>Large Group Market</v>
      </c>
      <c r="F15" s="56" t="str">
        <f>VLOOKUP(E15,'Scratch paper'!$D$2:$E$4,2,FALSE)</f>
        <v>LG</v>
      </c>
      <c r="G15" s="56" t="str">
        <f>VLOOKUP(J15,'Scratch paper'!$D$7:$E$9, 2, FALSE)</f>
        <v>GI</v>
      </c>
      <c r="H15" s="56" t="str">
        <f>VLOOKUP(K15,'Scratch paper'!$D$11:$E$13,2,FALSE)</f>
        <v>G</v>
      </c>
      <c r="I15" s="38">
        <v>14</v>
      </c>
      <c r="J15" s="38" t="s">
        <v>128</v>
      </c>
      <c r="K15" s="38" t="s">
        <v>42</v>
      </c>
      <c r="L15" s="39"/>
      <c r="M15" s="39"/>
      <c r="N15" s="39"/>
      <c r="O15" s="39"/>
      <c r="P15" s="40"/>
      <c r="Q15" s="40"/>
      <c r="R15" s="49"/>
      <c r="S15" s="49"/>
    </row>
    <row r="16" spans="1:19" s="19" customFormat="1" ht="12.75" customHeight="1" x14ac:dyDescent="0.2">
      <c r="A16" s="56" t="str">
        <f t="shared" si="0"/>
        <v>2025-CHLIC-LG-GI-G-15</v>
      </c>
      <c r="B16" s="56"/>
      <c r="C16" s="56" t="str">
        <f>'Company Information'!$B$2</f>
        <v>Cigna Health and Life Insurance Company</v>
      </c>
      <c r="D16" s="56" t="str">
        <f>VLOOKUP(C16,'Scratch paper'!$H$2:$I$12,2,FALSE)</f>
        <v>CHLIC</v>
      </c>
      <c r="E16" s="56" t="str">
        <f>'Company Information'!$B$3</f>
        <v>Large Group Market</v>
      </c>
      <c r="F16" s="56" t="str">
        <f>VLOOKUP(E16,'Scratch paper'!$D$2:$E$4,2,FALSE)</f>
        <v>LG</v>
      </c>
      <c r="G16" s="56" t="str">
        <f>VLOOKUP(J16,'Scratch paper'!$D$7:$E$9, 2, FALSE)</f>
        <v>GI</v>
      </c>
      <c r="H16" s="56" t="str">
        <f>VLOOKUP(K16,'Scratch paper'!$D$11:$E$13,2,FALSE)</f>
        <v>G</v>
      </c>
      <c r="I16" s="38">
        <v>15</v>
      </c>
      <c r="J16" s="38" t="s">
        <v>128</v>
      </c>
      <c r="K16" s="38" t="s">
        <v>42</v>
      </c>
      <c r="L16" s="39"/>
      <c r="M16" s="39"/>
      <c r="N16" s="39"/>
      <c r="O16" s="39"/>
      <c r="P16" s="40"/>
      <c r="Q16" s="40"/>
      <c r="R16" s="49"/>
      <c r="S16" s="49"/>
    </row>
    <row r="17" spans="1:19" s="19" customFormat="1" ht="12.75" customHeight="1" x14ac:dyDescent="0.2">
      <c r="A17" s="56" t="str">
        <f t="shared" si="0"/>
        <v>2025-CHLIC-LG-GI-G-16</v>
      </c>
      <c r="B17" s="56"/>
      <c r="C17" s="56" t="str">
        <f>'Company Information'!$B$2</f>
        <v>Cigna Health and Life Insurance Company</v>
      </c>
      <c r="D17" s="56" t="str">
        <f>VLOOKUP(C17,'Scratch paper'!$H$2:$I$12,2,FALSE)</f>
        <v>CHLIC</v>
      </c>
      <c r="E17" s="56" t="str">
        <f>'Company Information'!$B$3</f>
        <v>Large Group Market</v>
      </c>
      <c r="F17" s="56" t="str">
        <f>VLOOKUP(E17,'Scratch paper'!$D$2:$E$4,2,FALSE)</f>
        <v>LG</v>
      </c>
      <c r="G17" s="56" t="str">
        <f>VLOOKUP(J17,'Scratch paper'!$D$7:$E$9, 2, FALSE)</f>
        <v>GI</v>
      </c>
      <c r="H17" s="56" t="str">
        <f>VLOOKUP(K17,'Scratch paper'!$D$11:$E$13,2,FALSE)</f>
        <v>G</v>
      </c>
      <c r="I17" s="38">
        <v>16</v>
      </c>
      <c r="J17" s="38" t="s">
        <v>128</v>
      </c>
      <c r="K17" s="38" t="s">
        <v>42</v>
      </c>
      <c r="L17" s="39"/>
      <c r="M17" s="39"/>
      <c r="N17" s="39"/>
      <c r="O17" s="39"/>
      <c r="P17" s="40"/>
      <c r="Q17" s="40"/>
      <c r="R17" s="49"/>
      <c r="S17" s="49"/>
    </row>
    <row r="18" spans="1:19" s="19" customFormat="1" ht="12.75" customHeight="1" x14ac:dyDescent="0.2">
      <c r="A18" s="56" t="str">
        <f t="shared" si="0"/>
        <v>2025-CHLIC-LG-GI-G-17</v>
      </c>
      <c r="B18" s="56"/>
      <c r="C18" s="56" t="str">
        <f>'Company Information'!$B$2</f>
        <v>Cigna Health and Life Insurance Company</v>
      </c>
      <c r="D18" s="56" t="str">
        <f>VLOOKUP(C18,'Scratch paper'!$H$2:$I$12,2,FALSE)</f>
        <v>CHLIC</v>
      </c>
      <c r="E18" s="56" t="str">
        <f>'Company Information'!$B$3</f>
        <v>Large Group Market</v>
      </c>
      <c r="F18" s="56" t="str">
        <f>VLOOKUP(E18,'Scratch paper'!$D$2:$E$4,2,FALSE)</f>
        <v>LG</v>
      </c>
      <c r="G18" s="56" t="str">
        <f>VLOOKUP(J18,'Scratch paper'!$D$7:$E$9, 2, FALSE)</f>
        <v>GI</v>
      </c>
      <c r="H18" s="56" t="str">
        <f>VLOOKUP(K18,'Scratch paper'!$D$11:$E$13,2,FALSE)</f>
        <v>G</v>
      </c>
      <c r="I18" s="38">
        <v>17</v>
      </c>
      <c r="J18" s="38" t="s">
        <v>128</v>
      </c>
      <c r="K18" s="38" t="s">
        <v>42</v>
      </c>
      <c r="L18" s="39"/>
      <c r="M18" s="39"/>
      <c r="N18" s="39"/>
      <c r="O18" s="39"/>
      <c r="P18" s="40"/>
      <c r="Q18" s="40"/>
      <c r="R18" s="49"/>
      <c r="S18" s="49"/>
    </row>
    <row r="19" spans="1:19" s="19" customFormat="1" ht="12.75" customHeight="1" x14ac:dyDescent="0.2">
      <c r="A19" s="56" t="str">
        <f t="shared" si="0"/>
        <v>2025-CHLIC-LG-GI-G-18</v>
      </c>
      <c r="B19" s="56"/>
      <c r="C19" s="56" t="str">
        <f>'Company Information'!$B$2</f>
        <v>Cigna Health and Life Insurance Company</v>
      </c>
      <c r="D19" s="56" t="str">
        <f>VLOOKUP(C19,'Scratch paper'!$H$2:$I$12,2,FALSE)</f>
        <v>CHLIC</v>
      </c>
      <c r="E19" s="56" t="str">
        <f>'Company Information'!$B$3</f>
        <v>Large Group Market</v>
      </c>
      <c r="F19" s="56" t="str">
        <f>VLOOKUP(E19,'Scratch paper'!$D$2:$E$4,2,FALSE)</f>
        <v>LG</v>
      </c>
      <c r="G19" s="56" t="str">
        <f>VLOOKUP(J19,'Scratch paper'!$D$7:$E$9, 2, FALSE)</f>
        <v>GI</v>
      </c>
      <c r="H19" s="56" t="str">
        <f>VLOOKUP(K19,'Scratch paper'!$D$11:$E$13,2,FALSE)</f>
        <v>G</v>
      </c>
      <c r="I19" s="38">
        <v>18</v>
      </c>
      <c r="J19" s="38" t="s">
        <v>128</v>
      </c>
      <c r="K19" s="38" t="s">
        <v>42</v>
      </c>
      <c r="L19" s="39"/>
      <c r="M19" s="39"/>
      <c r="N19" s="39"/>
      <c r="O19" s="39"/>
      <c r="P19" s="40"/>
      <c r="Q19" s="40"/>
      <c r="R19" s="49"/>
      <c r="S19" s="49"/>
    </row>
    <row r="20" spans="1:19" s="19" customFormat="1" ht="12.75" customHeight="1" x14ac:dyDescent="0.2">
      <c r="A20" s="56" t="str">
        <f t="shared" si="0"/>
        <v>2025-CHLIC-LG-GI-G-19</v>
      </c>
      <c r="B20" s="56"/>
      <c r="C20" s="56" t="str">
        <f>'Company Information'!$B$2</f>
        <v>Cigna Health and Life Insurance Company</v>
      </c>
      <c r="D20" s="56" t="str">
        <f>VLOOKUP(C20,'Scratch paper'!$H$2:$I$12,2,FALSE)</f>
        <v>CHLIC</v>
      </c>
      <c r="E20" s="56" t="str">
        <f>'Company Information'!$B$3</f>
        <v>Large Group Market</v>
      </c>
      <c r="F20" s="56" t="str">
        <f>VLOOKUP(E20,'Scratch paper'!$D$2:$E$4,2,FALSE)</f>
        <v>LG</v>
      </c>
      <c r="G20" s="56" t="str">
        <f>VLOOKUP(J20,'Scratch paper'!$D$7:$E$9, 2, FALSE)</f>
        <v>GI</v>
      </c>
      <c r="H20" s="56" t="str">
        <f>VLOOKUP(K20,'Scratch paper'!$D$11:$E$13,2,FALSE)</f>
        <v>G</v>
      </c>
      <c r="I20" s="38">
        <v>19</v>
      </c>
      <c r="J20" s="38" t="s">
        <v>128</v>
      </c>
      <c r="K20" s="38" t="s">
        <v>42</v>
      </c>
      <c r="L20" s="39"/>
      <c r="M20" s="39"/>
      <c r="N20" s="39"/>
      <c r="O20" s="39"/>
      <c r="P20" s="40"/>
      <c r="Q20" s="40"/>
      <c r="R20" s="49"/>
      <c r="S20" s="49"/>
    </row>
    <row r="21" spans="1:19" s="19" customFormat="1" ht="12.75" customHeight="1" x14ac:dyDescent="0.2">
      <c r="A21" s="56" t="str">
        <f t="shared" si="0"/>
        <v>2025-CHLIC-LG-GI-G-20</v>
      </c>
      <c r="B21" s="56"/>
      <c r="C21" s="56" t="str">
        <f>'Company Information'!$B$2</f>
        <v>Cigna Health and Life Insurance Company</v>
      </c>
      <c r="D21" s="56" t="str">
        <f>VLOOKUP(C21,'Scratch paper'!$H$2:$I$12,2,FALSE)</f>
        <v>CHLIC</v>
      </c>
      <c r="E21" s="56" t="str">
        <f>'Company Information'!$B$3</f>
        <v>Large Group Market</v>
      </c>
      <c r="F21" s="56" t="str">
        <f>VLOOKUP(E21,'Scratch paper'!$D$2:$E$4,2,FALSE)</f>
        <v>LG</v>
      </c>
      <c r="G21" s="56" t="str">
        <f>VLOOKUP(J21,'Scratch paper'!$D$7:$E$9, 2, FALSE)</f>
        <v>GI</v>
      </c>
      <c r="H21" s="56" t="str">
        <f>VLOOKUP(K21,'Scratch paper'!$D$11:$E$13,2,FALSE)</f>
        <v>G</v>
      </c>
      <c r="I21" s="38">
        <v>20</v>
      </c>
      <c r="J21" s="38" t="s">
        <v>128</v>
      </c>
      <c r="K21" s="38" t="s">
        <v>42</v>
      </c>
      <c r="L21" s="39"/>
      <c r="M21" s="39"/>
      <c r="N21" s="39"/>
      <c r="O21" s="39"/>
      <c r="P21" s="40"/>
      <c r="Q21" s="40"/>
      <c r="R21" s="49"/>
      <c r="S21" s="49"/>
    </row>
    <row r="22" spans="1:19" s="19" customFormat="1" ht="12.75" customHeight="1" x14ac:dyDescent="0.2">
      <c r="A22" s="56" t="str">
        <f t="shared" si="0"/>
        <v>2025-CHLIC-LG-GI-G-21</v>
      </c>
      <c r="B22" s="56"/>
      <c r="C22" s="56" t="str">
        <f>'Company Information'!$B$2</f>
        <v>Cigna Health and Life Insurance Company</v>
      </c>
      <c r="D22" s="56" t="str">
        <f>VLOOKUP(C22,'Scratch paper'!$H$2:$I$12,2,FALSE)</f>
        <v>CHLIC</v>
      </c>
      <c r="E22" s="56" t="str">
        <f>'Company Information'!$B$3</f>
        <v>Large Group Market</v>
      </c>
      <c r="F22" s="56" t="str">
        <f>VLOOKUP(E22,'Scratch paper'!$D$2:$E$4,2,FALSE)</f>
        <v>LG</v>
      </c>
      <c r="G22" s="56" t="str">
        <f>VLOOKUP(J22,'Scratch paper'!$D$7:$E$9, 2, FALSE)</f>
        <v>GI</v>
      </c>
      <c r="H22" s="56" t="str">
        <f>VLOOKUP(K22,'Scratch paper'!$D$11:$E$13,2,FALSE)</f>
        <v>G</v>
      </c>
      <c r="I22" s="38">
        <v>21</v>
      </c>
      <c r="J22" s="38" t="s">
        <v>128</v>
      </c>
      <c r="K22" s="38" t="s">
        <v>42</v>
      </c>
      <c r="L22" s="39"/>
      <c r="M22" s="39"/>
      <c r="N22" s="39"/>
      <c r="O22" s="39"/>
      <c r="P22" s="40"/>
      <c r="Q22" s="40"/>
      <c r="R22" s="49"/>
      <c r="S22" s="49"/>
    </row>
    <row r="23" spans="1:19" s="19" customFormat="1" ht="12.75" customHeight="1" x14ac:dyDescent="0.2">
      <c r="A23" s="56" t="str">
        <f t="shared" si="0"/>
        <v>2025-CHLIC-LG-GI-G-22</v>
      </c>
      <c r="B23" s="56"/>
      <c r="C23" s="56" t="str">
        <f>'Company Information'!$B$2</f>
        <v>Cigna Health and Life Insurance Company</v>
      </c>
      <c r="D23" s="56" t="str">
        <f>VLOOKUP(C23,'Scratch paper'!$H$2:$I$12,2,FALSE)</f>
        <v>CHLIC</v>
      </c>
      <c r="E23" s="56" t="str">
        <f>'Company Information'!$B$3</f>
        <v>Large Group Market</v>
      </c>
      <c r="F23" s="56" t="str">
        <f>VLOOKUP(E23,'Scratch paper'!$D$2:$E$4,2,FALSE)</f>
        <v>LG</v>
      </c>
      <c r="G23" s="56" t="str">
        <f>VLOOKUP(J23,'Scratch paper'!$D$7:$E$9, 2, FALSE)</f>
        <v>GI</v>
      </c>
      <c r="H23" s="56" t="str">
        <f>VLOOKUP(K23,'Scratch paper'!$D$11:$E$13,2,FALSE)</f>
        <v>G</v>
      </c>
      <c r="I23" s="38">
        <v>22</v>
      </c>
      <c r="J23" s="38" t="s">
        <v>128</v>
      </c>
      <c r="K23" s="38" t="s">
        <v>42</v>
      </c>
      <c r="L23" s="39"/>
      <c r="M23" s="39"/>
      <c r="N23" s="39"/>
      <c r="O23" s="39"/>
      <c r="P23" s="40"/>
      <c r="Q23" s="40"/>
      <c r="R23" s="49"/>
      <c r="S23" s="49"/>
    </row>
    <row r="24" spans="1:19" s="19" customFormat="1" ht="12.75" customHeight="1" x14ac:dyDescent="0.2">
      <c r="A24" s="56" t="str">
        <f t="shared" si="0"/>
        <v>2025-CHLIC-LG-GI-G-23</v>
      </c>
      <c r="B24" s="56"/>
      <c r="C24" s="56" t="str">
        <f>'Company Information'!$B$2</f>
        <v>Cigna Health and Life Insurance Company</v>
      </c>
      <c r="D24" s="56" t="str">
        <f>VLOOKUP(C24,'Scratch paper'!$H$2:$I$12,2,FALSE)</f>
        <v>CHLIC</v>
      </c>
      <c r="E24" s="56" t="str">
        <f>'Company Information'!$B$3</f>
        <v>Large Group Market</v>
      </c>
      <c r="F24" s="56" t="str">
        <f>VLOOKUP(E24,'Scratch paper'!$D$2:$E$4,2,FALSE)</f>
        <v>LG</v>
      </c>
      <c r="G24" s="56" t="str">
        <f>VLOOKUP(J24,'Scratch paper'!$D$7:$E$9, 2, FALSE)</f>
        <v>GI</v>
      </c>
      <c r="H24" s="56" t="str">
        <f>VLOOKUP(K24,'Scratch paper'!$D$11:$E$13,2,FALSE)</f>
        <v>G</v>
      </c>
      <c r="I24" s="38">
        <v>23</v>
      </c>
      <c r="J24" s="38" t="s">
        <v>128</v>
      </c>
      <c r="K24" s="38" t="s">
        <v>42</v>
      </c>
      <c r="L24" s="39"/>
      <c r="M24" s="39"/>
      <c r="N24" s="39"/>
      <c r="O24" s="39"/>
      <c r="P24" s="40"/>
      <c r="Q24" s="40"/>
      <c r="R24" s="49"/>
      <c r="S24" s="49"/>
    </row>
    <row r="25" spans="1:19" s="19" customFormat="1" ht="12.75" customHeight="1" x14ac:dyDescent="0.2">
      <c r="A25" s="56" t="str">
        <f t="shared" si="0"/>
        <v>2025-CHLIC-LG-GI-G-24</v>
      </c>
      <c r="B25" s="56"/>
      <c r="C25" s="56" t="str">
        <f>'Company Information'!$B$2</f>
        <v>Cigna Health and Life Insurance Company</v>
      </c>
      <c r="D25" s="56" t="str">
        <f>VLOOKUP(C25,'Scratch paper'!$H$2:$I$12,2,FALSE)</f>
        <v>CHLIC</v>
      </c>
      <c r="E25" s="56" t="str">
        <f>'Company Information'!$B$3</f>
        <v>Large Group Market</v>
      </c>
      <c r="F25" s="56" t="str">
        <f>VLOOKUP(E25,'Scratch paper'!$D$2:$E$4,2,FALSE)</f>
        <v>LG</v>
      </c>
      <c r="G25" s="56" t="str">
        <f>VLOOKUP(J25,'Scratch paper'!$D$7:$E$9, 2, FALSE)</f>
        <v>GI</v>
      </c>
      <c r="H25" s="56" t="str">
        <f>VLOOKUP(K25,'Scratch paper'!$D$11:$E$13,2,FALSE)</f>
        <v>G</v>
      </c>
      <c r="I25" s="38">
        <v>24</v>
      </c>
      <c r="J25" s="38" t="s">
        <v>128</v>
      </c>
      <c r="K25" s="38" t="s">
        <v>42</v>
      </c>
      <c r="L25" s="39"/>
      <c r="M25" s="39"/>
      <c r="N25" s="39"/>
      <c r="O25" s="39"/>
      <c r="P25" s="40"/>
      <c r="Q25" s="40"/>
      <c r="R25" s="49"/>
      <c r="S25" s="49"/>
    </row>
    <row r="26" spans="1:19" s="19" customFormat="1" ht="12.75" customHeight="1" thickBot="1" x14ac:dyDescent="0.25">
      <c r="A26" s="56" t="str">
        <f t="shared" si="0"/>
        <v>2025-CHLIC-LG-GI-G-25</v>
      </c>
      <c r="B26" s="56"/>
      <c r="C26" s="56" t="str">
        <f>'Company Information'!$B$2</f>
        <v>Cigna Health and Life Insurance Company</v>
      </c>
      <c r="D26" s="56" t="str">
        <f>VLOOKUP(C26,'Scratch paper'!$H$2:$I$12,2,FALSE)</f>
        <v>CHLIC</v>
      </c>
      <c r="E26" s="56" t="str">
        <f>'Company Information'!$B$3</f>
        <v>Large Group Market</v>
      </c>
      <c r="F26" s="56" t="str">
        <f>VLOOKUP(E26,'Scratch paper'!$D$2:$E$4,2,FALSE)</f>
        <v>LG</v>
      </c>
      <c r="G26" s="56" t="str">
        <f>VLOOKUP(J26,'Scratch paper'!$D$7:$E$9, 2, FALSE)</f>
        <v>GI</v>
      </c>
      <c r="H26" s="56" t="str">
        <f>VLOOKUP(K26,'Scratch paper'!$D$11:$E$13,2,FALSE)</f>
        <v>G</v>
      </c>
      <c r="I26" s="67">
        <v>25</v>
      </c>
      <c r="J26" s="67" t="s">
        <v>128</v>
      </c>
      <c r="K26" s="67" t="s">
        <v>42</v>
      </c>
      <c r="L26" s="68"/>
      <c r="M26" s="68"/>
      <c r="N26" s="68"/>
      <c r="O26" s="68"/>
      <c r="P26" s="69"/>
      <c r="Q26" s="69"/>
      <c r="R26" s="76"/>
      <c r="S26" s="76"/>
    </row>
    <row r="27" spans="1:19" ht="13.5" thickTop="1" x14ac:dyDescent="0.2">
      <c r="A27" s="56" t="str">
        <f t="shared" si="0"/>
        <v>2025-CHLIC-LG-GI-B-1</v>
      </c>
      <c r="B27" s="57"/>
      <c r="C27" s="56" t="str">
        <f>'Company Information'!$B$2</f>
        <v>Cigna Health and Life Insurance Company</v>
      </c>
      <c r="D27" s="56" t="str">
        <f>VLOOKUP(C27,'Scratch paper'!$H$2:$I$12,2,FALSE)</f>
        <v>CHLIC</v>
      </c>
      <c r="E27" s="56" t="str">
        <f>'Company Information'!$B$3</f>
        <v>Large Group Market</v>
      </c>
      <c r="F27" s="56" t="str">
        <f>VLOOKUP(E27,'Scratch paper'!$D$2:$E$4,2,FALSE)</f>
        <v>LG</v>
      </c>
      <c r="G27" s="56" t="str">
        <f>VLOOKUP(J27,'Scratch paper'!$D$7:$E$9, 2, FALSE)</f>
        <v>GI</v>
      </c>
      <c r="H27" s="56" t="str">
        <f>VLOOKUP(K27,'Scratch paper'!$D$11:$E$13,2,FALSE)</f>
        <v>B</v>
      </c>
      <c r="I27" s="59">
        <v>1</v>
      </c>
      <c r="J27" s="59" t="s">
        <v>128</v>
      </c>
      <c r="K27" s="59" t="s">
        <v>43</v>
      </c>
      <c r="L27" s="60"/>
      <c r="M27" s="60"/>
      <c r="N27" s="60"/>
      <c r="O27" s="60"/>
      <c r="P27" s="61"/>
      <c r="Q27" s="61"/>
      <c r="R27" s="65"/>
      <c r="S27" s="65"/>
    </row>
    <row r="28" spans="1:19" x14ac:dyDescent="0.2">
      <c r="A28" s="56" t="str">
        <f t="shared" si="0"/>
        <v>2025-CHLIC-LG-GI-B-2</v>
      </c>
      <c r="B28" s="57"/>
      <c r="C28" s="56" t="str">
        <f>'Company Information'!$B$2</f>
        <v>Cigna Health and Life Insurance Company</v>
      </c>
      <c r="D28" s="56" t="str">
        <f>VLOOKUP(C28,'Scratch paper'!$H$2:$I$12,2,FALSE)</f>
        <v>CHLIC</v>
      </c>
      <c r="E28" s="56" t="str">
        <f>'Company Information'!$B$3</f>
        <v>Large Group Market</v>
      </c>
      <c r="F28" s="56" t="str">
        <f>VLOOKUP(E28,'Scratch paper'!$D$2:$E$4,2,FALSE)</f>
        <v>LG</v>
      </c>
      <c r="G28" s="56" t="str">
        <f>VLOOKUP(J28,'Scratch paper'!$D$7:$E$9, 2, FALSE)</f>
        <v>GI</v>
      </c>
      <c r="H28" s="56" t="str">
        <f>VLOOKUP(K28,'Scratch paper'!$D$11:$E$13,2,FALSE)</f>
        <v>B</v>
      </c>
      <c r="I28" s="41">
        <v>2</v>
      </c>
      <c r="J28" s="41" t="s">
        <v>128</v>
      </c>
      <c r="K28" s="41" t="s">
        <v>43</v>
      </c>
      <c r="L28" s="42"/>
      <c r="M28" s="42"/>
      <c r="N28" s="42"/>
      <c r="O28" s="42"/>
      <c r="P28" s="43"/>
      <c r="Q28" s="43"/>
      <c r="R28" s="50"/>
      <c r="S28" s="50"/>
    </row>
    <row r="29" spans="1:19" x14ac:dyDescent="0.2">
      <c r="A29" s="56" t="str">
        <f t="shared" si="0"/>
        <v>2025-CHLIC-LG-GI-B-3</v>
      </c>
      <c r="B29" s="57"/>
      <c r="C29" s="56" t="str">
        <f>'Company Information'!$B$2</f>
        <v>Cigna Health and Life Insurance Company</v>
      </c>
      <c r="D29" s="56" t="str">
        <f>VLOOKUP(C29,'Scratch paper'!$H$2:$I$12,2,FALSE)</f>
        <v>CHLIC</v>
      </c>
      <c r="E29" s="56" t="str">
        <f>'Company Information'!$B$3</f>
        <v>Large Group Market</v>
      </c>
      <c r="F29" s="56" t="str">
        <f>VLOOKUP(E29,'Scratch paper'!$D$2:$E$4,2,FALSE)</f>
        <v>LG</v>
      </c>
      <c r="G29" s="56" t="str">
        <f>VLOOKUP(J29,'Scratch paper'!$D$7:$E$9, 2, FALSE)</f>
        <v>GI</v>
      </c>
      <c r="H29" s="56" t="str">
        <f>VLOOKUP(K29,'Scratch paper'!$D$11:$E$13,2,FALSE)</f>
        <v>B</v>
      </c>
      <c r="I29" s="41">
        <v>3</v>
      </c>
      <c r="J29" s="41" t="s">
        <v>128</v>
      </c>
      <c r="K29" s="41" t="s">
        <v>43</v>
      </c>
      <c r="L29" s="42"/>
      <c r="M29" s="42"/>
      <c r="N29" s="42"/>
      <c r="O29" s="42"/>
      <c r="P29" s="43"/>
      <c r="Q29" s="43"/>
      <c r="R29" s="50"/>
      <c r="S29" s="50"/>
    </row>
    <row r="30" spans="1:19" x14ac:dyDescent="0.2">
      <c r="A30" s="56" t="str">
        <f t="shared" si="0"/>
        <v>2025-CHLIC-LG-GI-B-4</v>
      </c>
      <c r="B30" s="57"/>
      <c r="C30" s="56" t="str">
        <f>'Company Information'!$B$2</f>
        <v>Cigna Health and Life Insurance Company</v>
      </c>
      <c r="D30" s="56" t="str">
        <f>VLOOKUP(C30,'Scratch paper'!$H$2:$I$12,2,FALSE)</f>
        <v>CHLIC</v>
      </c>
      <c r="E30" s="56" t="str">
        <f>'Company Information'!$B$3</f>
        <v>Large Group Market</v>
      </c>
      <c r="F30" s="56" t="str">
        <f>VLOOKUP(E30,'Scratch paper'!$D$2:$E$4,2,FALSE)</f>
        <v>LG</v>
      </c>
      <c r="G30" s="56" t="str">
        <f>VLOOKUP(J30,'Scratch paper'!$D$7:$E$9, 2, FALSE)</f>
        <v>GI</v>
      </c>
      <c r="H30" s="56" t="str">
        <f>VLOOKUP(K30,'Scratch paper'!$D$11:$E$13,2,FALSE)</f>
        <v>B</v>
      </c>
      <c r="I30" s="41">
        <v>4</v>
      </c>
      <c r="J30" s="41" t="s">
        <v>128</v>
      </c>
      <c r="K30" s="41" t="s">
        <v>43</v>
      </c>
      <c r="L30" s="42"/>
      <c r="M30" s="42"/>
      <c r="N30" s="42"/>
      <c r="O30" s="42"/>
      <c r="P30" s="43"/>
      <c r="Q30" s="43"/>
      <c r="R30" s="50"/>
      <c r="S30" s="50"/>
    </row>
    <row r="31" spans="1:19" x14ac:dyDescent="0.2">
      <c r="A31" s="56" t="str">
        <f t="shared" si="0"/>
        <v>2025-CHLIC-LG-GI-B-5</v>
      </c>
      <c r="B31" s="57"/>
      <c r="C31" s="56" t="str">
        <f>'Company Information'!$B$2</f>
        <v>Cigna Health and Life Insurance Company</v>
      </c>
      <c r="D31" s="56" t="str">
        <f>VLOOKUP(C31,'Scratch paper'!$H$2:$I$12,2,FALSE)</f>
        <v>CHLIC</v>
      </c>
      <c r="E31" s="56" t="str">
        <f>'Company Information'!$B$3</f>
        <v>Large Group Market</v>
      </c>
      <c r="F31" s="56" t="str">
        <f>VLOOKUP(E31,'Scratch paper'!$D$2:$E$4,2,FALSE)</f>
        <v>LG</v>
      </c>
      <c r="G31" s="56" t="str">
        <f>VLOOKUP(J31,'Scratch paper'!$D$7:$E$9, 2, FALSE)</f>
        <v>GI</v>
      </c>
      <c r="H31" s="56" t="str">
        <f>VLOOKUP(K31,'Scratch paper'!$D$11:$E$13,2,FALSE)</f>
        <v>B</v>
      </c>
      <c r="I31" s="41">
        <v>5</v>
      </c>
      <c r="J31" s="41" t="s">
        <v>128</v>
      </c>
      <c r="K31" s="41" t="s">
        <v>43</v>
      </c>
      <c r="L31" s="42"/>
      <c r="M31" s="42"/>
      <c r="N31" s="42"/>
      <c r="O31" s="42"/>
      <c r="P31" s="43"/>
      <c r="Q31" s="43"/>
      <c r="R31" s="50"/>
      <c r="S31" s="50"/>
    </row>
    <row r="32" spans="1:19" x14ac:dyDescent="0.2">
      <c r="A32" s="56" t="str">
        <f t="shared" si="0"/>
        <v>2025-CHLIC-LG-GI-B-6</v>
      </c>
      <c r="B32" s="57"/>
      <c r="C32" s="56" t="str">
        <f>'Company Information'!$B$2</f>
        <v>Cigna Health and Life Insurance Company</v>
      </c>
      <c r="D32" s="56" t="str">
        <f>VLOOKUP(C32,'Scratch paper'!$H$2:$I$12,2,FALSE)</f>
        <v>CHLIC</v>
      </c>
      <c r="E32" s="56" t="str">
        <f>'Company Information'!$B$3</f>
        <v>Large Group Market</v>
      </c>
      <c r="F32" s="56" t="str">
        <f>VLOOKUP(E32,'Scratch paper'!$D$2:$E$4,2,FALSE)</f>
        <v>LG</v>
      </c>
      <c r="G32" s="56" t="str">
        <f>VLOOKUP(J32,'Scratch paper'!$D$7:$E$9, 2, FALSE)</f>
        <v>GI</v>
      </c>
      <c r="H32" s="56" t="str">
        <f>VLOOKUP(K32,'Scratch paper'!$D$11:$E$13,2,FALSE)</f>
        <v>B</v>
      </c>
      <c r="I32" s="41">
        <v>6</v>
      </c>
      <c r="J32" s="41" t="s">
        <v>128</v>
      </c>
      <c r="K32" s="41" t="s">
        <v>43</v>
      </c>
      <c r="L32" s="42"/>
      <c r="M32" s="42"/>
      <c r="N32" s="42"/>
      <c r="O32" s="42"/>
      <c r="P32" s="43"/>
      <c r="Q32" s="43"/>
      <c r="R32" s="50"/>
      <c r="S32" s="50"/>
    </row>
    <row r="33" spans="1:19" x14ac:dyDescent="0.2">
      <c r="A33" s="56" t="str">
        <f t="shared" si="0"/>
        <v>2025-CHLIC-LG-GI-B-7</v>
      </c>
      <c r="B33" s="57"/>
      <c r="C33" s="56" t="str">
        <f>'Company Information'!$B$2</f>
        <v>Cigna Health and Life Insurance Company</v>
      </c>
      <c r="D33" s="56" t="str">
        <f>VLOOKUP(C33,'Scratch paper'!$H$2:$I$12,2,FALSE)</f>
        <v>CHLIC</v>
      </c>
      <c r="E33" s="56" t="str">
        <f>'Company Information'!$B$3</f>
        <v>Large Group Market</v>
      </c>
      <c r="F33" s="56" t="str">
        <f>VLOOKUP(E33,'Scratch paper'!$D$2:$E$4,2,FALSE)</f>
        <v>LG</v>
      </c>
      <c r="G33" s="56" t="str">
        <f>VLOOKUP(J33,'Scratch paper'!$D$7:$E$9, 2, FALSE)</f>
        <v>GI</v>
      </c>
      <c r="H33" s="56" t="str">
        <f>VLOOKUP(K33,'Scratch paper'!$D$11:$E$13,2,FALSE)</f>
        <v>B</v>
      </c>
      <c r="I33" s="41">
        <v>7</v>
      </c>
      <c r="J33" s="41" t="s">
        <v>128</v>
      </c>
      <c r="K33" s="41" t="s">
        <v>43</v>
      </c>
      <c r="L33" s="42"/>
      <c r="M33" s="42"/>
      <c r="N33" s="42"/>
      <c r="O33" s="42"/>
      <c r="P33" s="43"/>
      <c r="Q33" s="43"/>
      <c r="R33" s="50"/>
      <c r="S33" s="50"/>
    </row>
    <row r="34" spans="1:19" x14ac:dyDescent="0.2">
      <c r="A34" s="56" t="str">
        <f t="shared" si="0"/>
        <v>2025-CHLIC-LG-GI-B-8</v>
      </c>
      <c r="B34" s="57"/>
      <c r="C34" s="56" t="str">
        <f>'Company Information'!$B$2</f>
        <v>Cigna Health and Life Insurance Company</v>
      </c>
      <c r="D34" s="56" t="str">
        <f>VLOOKUP(C34,'Scratch paper'!$H$2:$I$12,2,FALSE)</f>
        <v>CHLIC</v>
      </c>
      <c r="E34" s="56" t="str">
        <f>'Company Information'!$B$3</f>
        <v>Large Group Market</v>
      </c>
      <c r="F34" s="56" t="str">
        <f>VLOOKUP(E34,'Scratch paper'!$D$2:$E$4,2,FALSE)</f>
        <v>LG</v>
      </c>
      <c r="G34" s="56" t="str">
        <f>VLOOKUP(J34,'Scratch paper'!$D$7:$E$9, 2, FALSE)</f>
        <v>GI</v>
      </c>
      <c r="H34" s="56" t="str">
        <f>VLOOKUP(K34,'Scratch paper'!$D$11:$E$13,2,FALSE)</f>
        <v>B</v>
      </c>
      <c r="I34" s="41">
        <v>8</v>
      </c>
      <c r="J34" s="41" t="s">
        <v>128</v>
      </c>
      <c r="K34" s="41" t="s">
        <v>43</v>
      </c>
      <c r="L34" s="42"/>
      <c r="M34" s="42"/>
      <c r="N34" s="42"/>
      <c r="O34" s="42"/>
      <c r="P34" s="43"/>
      <c r="Q34" s="43"/>
      <c r="R34" s="50"/>
      <c r="S34" s="50"/>
    </row>
    <row r="35" spans="1:19" x14ac:dyDescent="0.2">
      <c r="A35" s="56" t="str">
        <f t="shared" si="0"/>
        <v>2025-CHLIC-LG-GI-B-9</v>
      </c>
      <c r="B35" s="57"/>
      <c r="C35" s="56" t="str">
        <f>'Company Information'!$B$2</f>
        <v>Cigna Health and Life Insurance Company</v>
      </c>
      <c r="D35" s="56" t="str">
        <f>VLOOKUP(C35,'Scratch paper'!$H$2:$I$12,2,FALSE)</f>
        <v>CHLIC</v>
      </c>
      <c r="E35" s="56" t="str">
        <f>'Company Information'!$B$3</f>
        <v>Large Group Market</v>
      </c>
      <c r="F35" s="56" t="str">
        <f>VLOOKUP(E35,'Scratch paper'!$D$2:$E$4,2,FALSE)</f>
        <v>LG</v>
      </c>
      <c r="G35" s="56" t="str">
        <f>VLOOKUP(J35,'Scratch paper'!$D$7:$E$9, 2, FALSE)</f>
        <v>GI</v>
      </c>
      <c r="H35" s="56" t="str">
        <f>VLOOKUP(K35,'Scratch paper'!$D$11:$E$13,2,FALSE)</f>
        <v>B</v>
      </c>
      <c r="I35" s="41">
        <v>9</v>
      </c>
      <c r="J35" s="41" t="s">
        <v>128</v>
      </c>
      <c r="K35" s="41" t="s">
        <v>43</v>
      </c>
      <c r="L35" s="42"/>
      <c r="M35" s="42"/>
      <c r="N35" s="42"/>
      <c r="O35" s="42"/>
      <c r="P35" s="43"/>
      <c r="Q35" s="43"/>
      <c r="R35" s="50"/>
      <c r="S35" s="50"/>
    </row>
    <row r="36" spans="1:19" x14ac:dyDescent="0.2">
      <c r="A36" s="56" t="str">
        <f t="shared" si="0"/>
        <v>2025-CHLIC-LG-GI-B-10</v>
      </c>
      <c r="B36" s="57"/>
      <c r="C36" s="56" t="str">
        <f>'Company Information'!$B$2</f>
        <v>Cigna Health and Life Insurance Company</v>
      </c>
      <c r="D36" s="56" t="str">
        <f>VLOOKUP(C36,'Scratch paper'!$H$2:$I$12,2,FALSE)</f>
        <v>CHLIC</v>
      </c>
      <c r="E36" s="56" t="str">
        <f>'Company Information'!$B$3</f>
        <v>Large Group Market</v>
      </c>
      <c r="F36" s="56" t="str">
        <f>VLOOKUP(E36,'Scratch paper'!$D$2:$E$4,2,FALSE)</f>
        <v>LG</v>
      </c>
      <c r="G36" s="56" t="str">
        <f>VLOOKUP(J36,'Scratch paper'!$D$7:$E$9, 2, FALSE)</f>
        <v>GI</v>
      </c>
      <c r="H36" s="56" t="str">
        <f>VLOOKUP(K36,'Scratch paper'!$D$11:$E$13,2,FALSE)</f>
        <v>B</v>
      </c>
      <c r="I36" s="41">
        <v>10</v>
      </c>
      <c r="J36" s="41" t="s">
        <v>128</v>
      </c>
      <c r="K36" s="41" t="s">
        <v>43</v>
      </c>
      <c r="L36" s="42"/>
      <c r="M36" s="42"/>
      <c r="N36" s="42"/>
      <c r="O36" s="42"/>
      <c r="P36" s="43"/>
      <c r="Q36" s="43"/>
      <c r="R36" s="50"/>
      <c r="S36" s="50"/>
    </row>
    <row r="37" spans="1:19" x14ac:dyDescent="0.2">
      <c r="A37" s="56" t="str">
        <f t="shared" si="0"/>
        <v>2025-CHLIC-LG-GI-B-11</v>
      </c>
      <c r="B37" s="57"/>
      <c r="C37" s="56" t="str">
        <f>'Company Information'!$B$2</f>
        <v>Cigna Health and Life Insurance Company</v>
      </c>
      <c r="D37" s="56" t="str">
        <f>VLOOKUP(C37,'Scratch paper'!$H$2:$I$12,2,FALSE)</f>
        <v>CHLIC</v>
      </c>
      <c r="E37" s="56" t="str">
        <f>'Company Information'!$B$3</f>
        <v>Large Group Market</v>
      </c>
      <c r="F37" s="56" t="str">
        <f>VLOOKUP(E37,'Scratch paper'!$D$2:$E$4,2,FALSE)</f>
        <v>LG</v>
      </c>
      <c r="G37" s="56" t="str">
        <f>VLOOKUP(J37,'Scratch paper'!$D$7:$E$9, 2, FALSE)</f>
        <v>GI</v>
      </c>
      <c r="H37" s="56" t="str">
        <f>VLOOKUP(K37,'Scratch paper'!$D$11:$E$13,2,FALSE)</f>
        <v>B</v>
      </c>
      <c r="I37" s="41">
        <v>11</v>
      </c>
      <c r="J37" s="41" t="s">
        <v>128</v>
      </c>
      <c r="K37" s="41" t="s">
        <v>43</v>
      </c>
      <c r="L37" s="42"/>
      <c r="M37" s="42"/>
      <c r="N37" s="42"/>
      <c r="O37" s="42"/>
      <c r="P37" s="43"/>
      <c r="Q37" s="43"/>
      <c r="R37" s="50"/>
      <c r="S37" s="50"/>
    </row>
    <row r="38" spans="1:19" x14ac:dyDescent="0.2">
      <c r="A38" s="56" t="str">
        <f t="shared" si="0"/>
        <v>2025-CHLIC-LG-GI-B-12</v>
      </c>
      <c r="B38" s="57"/>
      <c r="C38" s="56" t="str">
        <f>'Company Information'!$B$2</f>
        <v>Cigna Health and Life Insurance Company</v>
      </c>
      <c r="D38" s="56" t="str">
        <f>VLOOKUP(C38,'Scratch paper'!$H$2:$I$12,2,FALSE)</f>
        <v>CHLIC</v>
      </c>
      <c r="E38" s="56" t="str">
        <f>'Company Information'!$B$3</f>
        <v>Large Group Market</v>
      </c>
      <c r="F38" s="56" t="str">
        <f>VLOOKUP(E38,'Scratch paper'!$D$2:$E$4,2,FALSE)</f>
        <v>LG</v>
      </c>
      <c r="G38" s="56" t="str">
        <f>VLOOKUP(J38,'Scratch paper'!$D$7:$E$9, 2, FALSE)</f>
        <v>GI</v>
      </c>
      <c r="H38" s="56" t="str">
        <f>VLOOKUP(K38,'Scratch paper'!$D$11:$E$13,2,FALSE)</f>
        <v>B</v>
      </c>
      <c r="I38" s="41">
        <v>12</v>
      </c>
      <c r="J38" s="41" t="s">
        <v>128</v>
      </c>
      <c r="K38" s="41" t="s">
        <v>43</v>
      </c>
      <c r="L38" s="42"/>
      <c r="M38" s="42"/>
      <c r="N38" s="42"/>
      <c r="O38" s="42"/>
      <c r="P38" s="43"/>
      <c r="Q38" s="43"/>
      <c r="R38" s="50"/>
      <c r="S38" s="50"/>
    </row>
    <row r="39" spans="1:19" x14ac:dyDescent="0.2">
      <c r="A39" s="56" t="str">
        <f t="shared" si="0"/>
        <v>2025-CHLIC-LG-GI-B-13</v>
      </c>
      <c r="B39" s="57"/>
      <c r="C39" s="56" t="str">
        <f>'Company Information'!$B$2</f>
        <v>Cigna Health and Life Insurance Company</v>
      </c>
      <c r="D39" s="56" t="str">
        <f>VLOOKUP(C39,'Scratch paper'!$H$2:$I$12,2,FALSE)</f>
        <v>CHLIC</v>
      </c>
      <c r="E39" s="56" t="str">
        <f>'Company Information'!$B$3</f>
        <v>Large Group Market</v>
      </c>
      <c r="F39" s="56" t="str">
        <f>VLOOKUP(E39,'Scratch paper'!$D$2:$E$4,2,FALSE)</f>
        <v>LG</v>
      </c>
      <c r="G39" s="56" t="str">
        <f>VLOOKUP(J39,'Scratch paper'!$D$7:$E$9, 2, FALSE)</f>
        <v>GI</v>
      </c>
      <c r="H39" s="56" t="str">
        <f>VLOOKUP(K39,'Scratch paper'!$D$11:$E$13,2,FALSE)</f>
        <v>B</v>
      </c>
      <c r="I39" s="41">
        <v>13</v>
      </c>
      <c r="J39" s="41" t="s">
        <v>128</v>
      </c>
      <c r="K39" s="41" t="s">
        <v>43</v>
      </c>
      <c r="L39" s="42"/>
      <c r="M39" s="42"/>
      <c r="N39" s="42"/>
      <c r="O39" s="42"/>
      <c r="P39" s="43"/>
      <c r="Q39" s="43"/>
      <c r="R39" s="50"/>
      <c r="S39" s="50"/>
    </row>
    <row r="40" spans="1:19" x14ac:dyDescent="0.2">
      <c r="A40" s="56" t="str">
        <f t="shared" si="0"/>
        <v>2025-CHLIC-LG-GI-B-14</v>
      </c>
      <c r="B40" s="57"/>
      <c r="C40" s="56" t="str">
        <f>'Company Information'!$B$2</f>
        <v>Cigna Health and Life Insurance Company</v>
      </c>
      <c r="D40" s="56" t="str">
        <f>VLOOKUP(C40,'Scratch paper'!$H$2:$I$12,2,FALSE)</f>
        <v>CHLIC</v>
      </c>
      <c r="E40" s="56" t="str">
        <f>'Company Information'!$B$3</f>
        <v>Large Group Market</v>
      </c>
      <c r="F40" s="56" t="str">
        <f>VLOOKUP(E40,'Scratch paper'!$D$2:$E$4,2,FALSE)</f>
        <v>LG</v>
      </c>
      <c r="G40" s="56" t="str">
        <f>VLOOKUP(J40,'Scratch paper'!$D$7:$E$9, 2, FALSE)</f>
        <v>GI</v>
      </c>
      <c r="H40" s="56" t="str">
        <f>VLOOKUP(K40,'Scratch paper'!$D$11:$E$13,2,FALSE)</f>
        <v>B</v>
      </c>
      <c r="I40" s="41">
        <v>14</v>
      </c>
      <c r="J40" s="41" t="s">
        <v>128</v>
      </c>
      <c r="K40" s="41" t="s">
        <v>43</v>
      </c>
      <c r="L40" s="42"/>
      <c r="M40" s="42"/>
      <c r="N40" s="42"/>
      <c r="O40" s="42"/>
      <c r="P40" s="43"/>
      <c r="Q40" s="43"/>
      <c r="R40" s="50"/>
      <c r="S40" s="50"/>
    </row>
    <row r="41" spans="1:19" x14ac:dyDescent="0.2">
      <c r="A41" s="56" t="str">
        <f t="shared" si="0"/>
        <v>2025-CHLIC-LG-GI-B-15</v>
      </c>
      <c r="B41" s="57"/>
      <c r="C41" s="56" t="str">
        <f>'Company Information'!$B$2</f>
        <v>Cigna Health and Life Insurance Company</v>
      </c>
      <c r="D41" s="56" t="str">
        <f>VLOOKUP(C41,'Scratch paper'!$H$2:$I$12,2,FALSE)</f>
        <v>CHLIC</v>
      </c>
      <c r="E41" s="56" t="str">
        <f>'Company Information'!$B$3</f>
        <v>Large Group Market</v>
      </c>
      <c r="F41" s="56" t="str">
        <f>VLOOKUP(E41,'Scratch paper'!$D$2:$E$4,2,FALSE)</f>
        <v>LG</v>
      </c>
      <c r="G41" s="56" t="str">
        <f>VLOOKUP(J41,'Scratch paper'!$D$7:$E$9, 2, FALSE)</f>
        <v>GI</v>
      </c>
      <c r="H41" s="56" t="str">
        <f>VLOOKUP(K41,'Scratch paper'!$D$11:$E$13,2,FALSE)</f>
        <v>B</v>
      </c>
      <c r="I41" s="41">
        <v>15</v>
      </c>
      <c r="J41" s="41" t="s">
        <v>128</v>
      </c>
      <c r="K41" s="41" t="s">
        <v>43</v>
      </c>
      <c r="L41" s="42"/>
      <c r="M41" s="42"/>
      <c r="N41" s="42"/>
      <c r="O41" s="42"/>
      <c r="P41" s="43"/>
      <c r="Q41" s="43"/>
      <c r="R41" s="50"/>
      <c r="S41" s="50"/>
    </row>
    <row r="42" spans="1:19" x14ac:dyDescent="0.2">
      <c r="A42" s="56" t="str">
        <f t="shared" si="0"/>
        <v>2025-CHLIC-LG-GI-B-16</v>
      </c>
      <c r="B42" s="57"/>
      <c r="C42" s="56" t="str">
        <f>'Company Information'!$B$2</f>
        <v>Cigna Health and Life Insurance Company</v>
      </c>
      <c r="D42" s="56" t="str">
        <f>VLOOKUP(C42,'Scratch paper'!$H$2:$I$12,2,FALSE)</f>
        <v>CHLIC</v>
      </c>
      <c r="E42" s="56" t="str">
        <f>'Company Information'!$B$3</f>
        <v>Large Group Market</v>
      </c>
      <c r="F42" s="56" t="str">
        <f>VLOOKUP(E42,'Scratch paper'!$D$2:$E$4,2,FALSE)</f>
        <v>LG</v>
      </c>
      <c r="G42" s="56" t="str">
        <f>VLOOKUP(J42,'Scratch paper'!$D$7:$E$9, 2, FALSE)</f>
        <v>GI</v>
      </c>
      <c r="H42" s="56" t="str">
        <f>VLOOKUP(K42,'Scratch paper'!$D$11:$E$13,2,FALSE)</f>
        <v>B</v>
      </c>
      <c r="I42" s="41">
        <v>16</v>
      </c>
      <c r="J42" s="41" t="s">
        <v>128</v>
      </c>
      <c r="K42" s="41" t="s">
        <v>43</v>
      </c>
      <c r="L42" s="42"/>
      <c r="M42" s="42"/>
      <c r="N42" s="42"/>
      <c r="O42" s="42"/>
      <c r="P42" s="43"/>
      <c r="Q42" s="43"/>
      <c r="R42" s="50"/>
      <c r="S42" s="50"/>
    </row>
    <row r="43" spans="1:19" x14ac:dyDescent="0.2">
      <c r="A43" s="56" t="str">
        <f t="shared" si="0"/>
        <v>2025-CHLIC-LG-GI-B-17</v>
      </c>
      <c r="B43" s="57"/>
      <c r="C43" s="56" t="str">
        <f>'Company Information'!$B$2</f>
        <v>Cigna Health and Life Insurance Company</v>
      </c>
      <c r="D43" s="56" t="str">
        <f>VLOOKUP(C43,'Scratch paper'!$H$2:$I$12,2,FALSE)</f>
        <v>CHLIC</v>
      </c>
      <c r="E43" s="56" t="str">
        <f>'Company Information'!$B$3</f>
        <v>Large Group Market</v>
      </c>
      <c r="F43" s="56" t="str">
        <f>VLOOKUP(E43,'Scratch paper'!$D$2:$E$4,2,FALSE)</f>
        <v>LG</v>
      </c>
      <c r="G43" s="56" t="str">
        <f>VLOOKUP(J43,'Scratch paper'!$D$7:$E$9, 2, FALSE)</f>
        <v>GI</v>
      </c>
      <c r="H43" s="56" t="str">
        <f>VLOOKUP(K43,'Scratch paper'!$D$11:$E$13,2,FALSE)</f>
        <v>B</v>
      </c>
      <c r="I43" s="41">
        <v>17</v>
      </c>
      <c r="J43" s="41" t="s">
        <v>128</v>
      </c>
      <c r="K43" s="41" t="s">
        <v>43</v>
      </c>
      <c r="L43" s="42"/>
      <c r="M43" s="42"/>
      <c r="N43" s="42"/>
      <c r="O43" s="42"/>
      <c r="P43" s="43"/>
      <c r="Q43" s="43"/>
      <c r="R43" s="50"/>
      <c r="S43" s="50"/>
    </row>
    <row r="44" spans="1:19" x14ac:dyDescent="0.2">
      <c r="A44" s="56" t="str">
        <f t="shared" si="0"/>
        <v>2025-CHLIC-LG-GI-B-18</v>
      </c>
      <c r="B44" s="57"/>
      <c r="C44" s="56" t="str">
        <f>'Company Information'!$B$2</f>
        <v>Cigna Health and Life Insurance Company</v>
      </c>
      <c r="D44" s="56" t="str">
        <f>VLOOKUP(C44,'Scratch paper'!$H$2:$I$12,2,FALSE)</f>
        <v>CHLIC</v>
      </c>
      <c r="E44" s="56" t="str">
        <f>'Company Information'!$B$3</f>
        <v>Large Group Market</v>
      </c>
      <c r="F44" s="56" t="str">
        <f>VLOOKUP(E44,'Scratch paper'!$D$2:$E$4,2,FALSE)</f>
        <v>LG</v>
      </c>
      <c r="G44" s="56" t="str">
        <f>VLOOKUP(J44,'Scratch paper'!$D$7:$E$9, 2, FALSE)</f>
        <v>GI</v>
      </c>
      <c r="H44" s="56" t="str">
        <f>VLOOKUP(K44,'Scratch paper'!$D$11:$E$13,2,FALSE)</f>
        <v>B</v>
      </c>
      <c r="I44" s="41">
        <v>18</v>
      </c>
      <c r="J44" s="41" t="s">
        <v>128</v>
      </c>
      <c r="K44" s="41" t="s">
        <v>43</v>
      </c>
      <c r="L44" s="42"/>
      <c r="M44" s="42"/>
      <c r="N44" s="42"/>
      <c r="O44" s="42"/>
      <c r="P44" s="43"/>
      <c r="Q44" s="43"/>
      <c r="R44" s="50"/>
      <c r="S44" s="50"/>
    </row>
    <row r="45" spans="1:19" x14ac:dyDescent="0.2">
      <c r="A45" s="56" t="str">
        <f t="shared" si="0"/>
        <v>2025-CHLIC-LG-GI-B-19</v>
      </c>
      <c r="B45" s="57"/>
      <c r="C45" s="56" t="str">
        <f>'Company Information'!$B$2</f>
        <v>Cigna Health and Life Insurance Company</v>
      </c>
      <c r="D45" s="56" t="str">
        <f>VLOOKUP(C45,'Scratch paper'!$H$2:$I$12,2,FALSE)</f>
        <v>CHLIC</v>
      </c>
      <c r="E45" s="56" t="str">
        <f>'Company Information'!$B$3</f>
        <v>Large Group Market</v>
      </c>
      <c r="F45" s="56" t="str">
        <f>VLOOKUP(E45,'Scratch paper'!$D$2:$E$4,2,FALSE)</f>
        <v>LG</v>
      </c>
      <c r="G45" s="56" t="str">
        <f>VLOOKUP(J45,'Scratch paper'!$D$7:$E$9, 2, FALSE)</f>
        <v>GI</v>
      </c>
      <c r="H45" s="56" t="str">
        <f>VLOOKUP(K45,'Scratch paper'!$D$11:$E$13,2,FALSE)</f>
        <v>B</v>
      </c>
      <c r="I45" s="41">
        <v>19</v>
      </c>
      <c r="J45" s="41" t="s">
        <v>128</v>
      </c>
      <c r="K45" s="41" t="s">
        <v>43</v>
      </c>
      <c r="L45" s="42"/>
      <c r="M45" s="42"/>
      <c r="N45" s="42"/>
      <c r="O45" s="42"/>
      <c r="P45" s="43"/>
      <c r="Q45" s="43"/>
      <c r="R45" s="50"/>
      <c r="S45" s="50"/>
    </row>
    <row r="46" spans="1:19" x14ac:dyDescent="0.2">
      <c r="A46" s="56" t="str">
        <f t="shared" si="0"/>
        <v>2025-CHLIC-LG-GI-B-20</v>
      </c>
      <c r="B46" s="57"/>
      <c r="C46" s="56" t="str">
        <f>'Company Information'!$B$2</f>
        <v>Cigna Health and Life Insurance Company</v>
      </c>
      <c r="D46" s="56" t="str">
        <f>VLOOKUP(C46,'Scratch paper'!$H$2:$I$12,2,FALSE)</f>
        <v>CHLIC</v>
      </c>
      <c r="E46" s="56" t="str">
        <f>'Company Information'!$B$3</f>
        <v>Large Group Market</v>
      </c>
      <c r="F46" s="56" t="str">
        <f>VLOOKUP(E46,'Scratch paper'!$D$2:$E$4,2,FALSE)</f>
        <v>LG</v>
      </c>
      <c r="G46" s="56" t="str">
        <f>VLOOKUP(J46,'Scratch paper'!$D$7:$E$9, 2, FALSE)</f>
        <v>GI</v>
      </c>
      <c r="H46" s="56" t="str">
        <f>VLOOKUP(K46,'Scratch paper'!$D$11:$E$13,2,FALSE)</f>
        <v>B</v>
      </c>
      <c r="I46" s="41">
        <v>20</v>
      </c>
      <c r="J46" s="41" t="s">
        <v>128</v>
      </c>
      <c r="K46" s="41" t="s">
        <v>43</v>
      </c>
      <c r="L46" s="42"/>
      <c r="M46" s="42"/>
      <c r="N46" s="42"/>
      <c r="O46" s="42"/>
      <c r="P46" s="43"/>
      <c r="Q46" s="43"/>
      <c r="R46" s="50"/>
      <c r="S46" s="50"/>
    </row>
    <row r="47" spans="1:19" x14ac:dyDescent="0.2">
      <c r="A47" s="56" t="str">
        <f t="shared" si="0"/>
        <v>2025-CHLIC-LG-GI-B-21</v>
      </c>
      <c r="B47" s="57"/>
      <c r="C47" s="56" t="str">
        <f>'Company Information'!$B$2</f>
        <v>Cigna Health and Life Insurance Company</v>
      </c>
      <c r="D47" s="56" t="str">
        <f>VLOOKUP(C47,'Scratch paper'!$H$2:$I$12,2,FALSE)</f>
        <v>CHLIC</v>
      </c>
      <c r="E47" s="56" t="str">
        <f>'Company Information'!$B$3</f>
        <v>Large Group Market</v>
      </c>
      <c r="F47" s="56" t="str">
        <f>VLOOKUP(E47,'Scratch paper'!$D$2:$E$4,2,FALSE)</f>
        <v>LG</v>
      </c>
      <c r="G47" s="56" t="str">
        <f>VLOOKUP(J47,'Scratch paper'!$D$7:$E$9, 2, FALSE)</f>
        <v>GI</v>
      </c>
      <c r="H47" s="56" t="str">
        <f>VLOOKUP(K47,'Scratch paper'!$D$11:$E$13,2,FALSE)</f>
        <v>B</v>
      </c>
      <c r="I47" s="41">
        <v>21</v>
      </c>
      <c r="J47" s="41" t="s">
        <v>128</v>
      </c>
      <c r="K47" s="41" t="s">
        <v>43</v>
      </c>
      <c r="L47" s="42"/>
      <c r="M47" s="42"/>
      <c r="N47" s="42"/>
      <c r="O47" s="42"/>
      <c r="P47" s="43"/>
      <c r="Q47" s="43"/>
      <c r="R47" s="50"/>
      <c r="S47" s="50"/>
    </row>
    <row r="48" spans="1:19" x14ac:dyDescent="0.2">
      <c r="A48" s="56" t="str">
        <f t="shared" si="0"/>
        <v>2025-CHLIC-LG-GI-B-22</v>
      </c>
      <c r="B48" s="57"/>
      <c r="C48" s="56" t="str">
        <f>'Company Information'!$B$2</f>
        <v>Cigna Health and Life Insurance Company</v>
      </c>
      <c r="D48" s="56" t="str">
        <f>VLOOKUP(C48,'Scratch paper'!$H$2:$I$12,2,FALSE)</f>
        <v>CHLIC</v>
      </c>
      <c r="E48" s="56" t="str">
        <f>'Company Information'!$B$3</f>
        <v>Large Group Market</v>
      </c>
      <c r="F48" s="56" t="str">
        <f>VLOOKUP(E48,'Scratch paper'!$D$2:$E$4,2,FALSE)</f>
        <v>LG</v>
      </c>
      <c r="G48" s="56" t="str">
        <f>VLOOKUP(J48,'Scratch paper'!$D$7:$E$9, 2, FALSE)</f>
        <v>GI</v>
      </c>
      <c r="H48" s="56" t="str">
        <f>VLOOKUP(K48,'Scratch paper'!$D$11:$E$13,2,FALSE)</f>
        <v>B</v>
      </c>
      <c r="I48" s="41">
        <v>22</v>
      </c>
      <c r="J48" s="41" t="s">
        <v>128</v>
      </c>
      <c r="K48" s="41" t="s">
        <v>43</v>
      </c>
      <c r="L48" s="42"/>
      <c r="M48" s="42"/>
      <c r="N48" s="42"/>
      <c r="O48" s="42"/>
      <c r="P48" s="43"/>
      <c r="Q48" s="43"/>
      <c r="R48" s="50"/>
      <c r="S48" s="50"/>
    </row>
    <row r="49" spans="1:19" x14ac:dyDescent="0.2">
      <c r="A49" s="56" t="str">
        <f t="shared" si="0"/>
        <v>2025-CHLIC-LG-GI-B-23</v>
      </c>
      <c r="B49" s="57"/>
      <c r="C49" s="56" t="str">
        <f>'Company Information'!$B$2</f>
        <v>Cigna Health and Life Insurance Company</v>
      </c>
      <c r="D49" s="56" t="str">
        <f>VLOOKUP(C49,'Scratch paper'!$H$2:$I$12,2,FALSE)</f>
        <v>CHLIC</v>
      </c>
      <c r="E49" s="56" t="str">
        <f>'Company Information'!$B$3</f>
        <v>Large Group Market</v>
      </c>
      <c r="F49" s="56" t="str">
        <f>VLOOKUP(E49,'Scratch paper'!$D$2:$E$4,2,FALSE)</f>
        <v>LG</v>
      </c>
      <c r="G49" s="56" t="str">
        <f>VLOOKUP(J49,'Scratch paper'!$D$7:$E$9, 2, FALSE)</f>
        <v>GI</v>
      </c>
      <c r="H49" s="56" t="str">
        <f>VLOOKUP(K49,'Scratch paper'!$D$11:$E$13,2,FALSE)</f>
        <v>B</v>
      </c>
      <c r="I49" s="41">
        <v>23</v>
      </c>
      <c r="J49" s="41" t="s">
        <v>128</v>
      </c>
      <c r="K49" s="41" t="s">
        <v>43</v>
      </c>
      <c r="L49" s="42"/>
      <c r="M49" s="42"/>
      <c r="N49" s="42"/>
      <c r="O49" s="42"/>
      <c r="P49" s="43"/>
      <c r="Q49" s="43"/>
      <c r="R49" s="50"/>
      <c r="S49" s="50"/>
    </row>
    <row r="50" spans="1:19" x14ac:dyDescent="0.2">
      <c r="A50" s="56" t="str">
        <f t="shared" si="0"/>
        <v>2025-CHLIC-LG-GI-B-24</v>
      </c>
      <c r="B50" s="57"/>
      <c r="C50" s="56" t="str">
        <f>'Company Information'!$B$2</f>
        <v>Cigna Health and Life Insurance Company</v>
      </c>
      <c r="D50" s="56" t="str">
        <f>VLOOKUP(C50,'Scratch paper'!$H$2:$I$12,2,FALSE)</f>
        <v>CHLIC</v>
      </c>
      <c r="E50" s="56" t="str">
        <f>'Company Information'!$B$3</f>
        <v>Large Group Market</v>
      </c>
      <c r="F50" s="56" t="str">
        <f>VLOOKUP(E50,'Scratch paper'!$D$2:$E$4,2,FALSE)</f>
        <v>LG</v>
      </c>
      <c r="G50" s="56" t="str">
        <f>VLOOKUP(J50,'Scratch paper'!$D$7:$E$9, 2, FALSE)</f>
        <v>GI</v>
      </c>
      <c r="H50" s="56" t="str">
        <f>VLOOKUP(K50,'Scratch paper'!$D$11:$E$13,2,FALSE)</f>
        <v>B</v>
      </c>
      <c r="I50" s="41">
        <v>24</v>
      </c>
      <c r="J50" s="41" t="s">
        <v>128</v>
      </c>
      <c r="K50" s="41" t="s">
        <v>43</v>
      </c>
      <c r="L50" s="42"/>
      <c r="M50" s="42"/>
      <c r="N50" s="42"/>
      <c r="O50" s="42"/>
      <c r="P50" s="43"/>
      <c r="Q50" s="43"/>
      <c r="R50" s="50"/>
      <c r="S50" s="50"/>
    </row>
    <row r="51" spans="1:19" ht="13.5" thickBot="1" x14ac:dyDescent="0.25">
      <c r="A51" s="56" t="str">
        <f t="shared" si="0"/>
        <v>2025-CHLIC-LG-GI-B-25</v>
      </c>
      <c r="B51" s="57"/>
      <c r="C51" s="56" t="str">
        <f>'Company Information'!$B$2</f>
        <v>Cigna Health and Life Insurance Company</v>
      </c>
      <c r="D51" s="56" t="str">
        <f>VLOOKUP(C51,'Scratch paper'!$H$2:$I$12,2,FALSE)</f>
        <v>CHLIC</v>
      </c>
      <c r="E51" s="56" t="str">
        <f>'Company Information'!$B$3</f>
        <v>Large Group Market</v>
      </c>
      <c r="F51" s="56" t="str">
        <f>VLOOKUP(E51,'Scratch paper'!$D$2:$E$4,2,FALSE)</f>
        <v>LG</v>
      </c>
      <c r="G51" s="56" t="str">
        <f>VLOOKUP(J51,'Scratch paper'!$D$7:$E$9, 2, FALSE)</f>
        <v>GI</v>
      </c>
      <c r="H51" s="56" t="str">
        <f>VLOOKUP(K51,'Scratch paper'!$D$11:$E$13,2,FALSE)</f>
        <v>B</v>
      </c>
      <c r="I51" s="70">
        <v>25</v>
      </c>
      <c r="J51" s="70" t="s">
        <v>128</v>
      </c>
      <c r="K51" s="70" t="s">
        <v>43</v>
      </c>
      <c r="L51" s="71"/>
      <c r="M51" s="71"/>
      <c r="N51" s="71"/>
      <c r="O51" s="71"/>
      <c r="P51" s="72"/>
      <c r="Q51" s="72"/>
      <c r="R51" s="77"/>
      <c r="S51" s="77"/>
    </row>
    <row r="52" spans="1:19" ht="13.5" thickTop="1" x14ac:dyDescent="0.2">
      <c r="A52" s="56" t="str">
        <f t="shared" si="0"/>
        <v>2025-CHLIC-LG-GI-S-1</v>
      </c>
      <c r="B52" s="57"/>
      <c r="C52" s="56" t="str">
        <f>'Company Information'!$B$2</f>
        <v>Cigna Health and Life Insurance Company</v>
      </c>
      <c r="D52" s="56" t="str">
        <f>VLOOKUP(C52,'Scratch paper'!$H$2:$I$12,2,FALSE)</f>
        <v>CHLIC</v>
      </c>
      <c r="E52" s="56" t="str">
        <f>'Company Information'!$B$3</f>
        <v>Large Group Market</v>
      </c>
      <c r="F52" s="56" t="str">
        <f>VLOOKUP(E52,'Scratch paper'!$D$2:$E$4,2,FALSE)</f>
        <v>LG</v>
      </c>
      <c r="G52" s="56" t="str">
        <f>VLOOKUP(J52,'Scratch paper'!$D$7:$E$9, 2, FALSE)</f>
        <v>GI</v>
      </c>
      <c r="H52" s="56" t="str">
        <f>VLOOKUP(K52,'Scratch paper'!$D$11:$E$13,2,FALSE)</f>
        <v>S</v>
      </c>
      <c r="I52" s="62">
        <v>1</v>
      </c>
      <c r="J52" s="62" t="s">
        <v>128</v>
      </c>
      <c r="K52" s="62" t="s">
        <v>44</v>
      </c>
      <c r="L52" s="63"/>
      <c r="M52" s="63"/>
      <c r="N52" s="63"/>
      <c r="O52" s="63"/>
      <c r="P52" s="64"/>
      <c r="Q52" s="64"/>
      <c r="R52" s="66"/>
      <c r="S52" s="66"/>
    </row>
    <row r="53" spans="1:19" x14ac:dyDescent="0.2">
      <c r="A53" s="56" t="str">
        <f t="shared" si="0"/>
        <v>2025-CHLIC-LG-GI-S-2</v>
      </c>
      <c r="B53" s="57"/>
      <c r="C53" s="56" t="str">
        <f>'Company Information'!$B$2</f>
        <v>Cigna Health and Life Insurance Company</v>
      </c>
      <c r="D53" s="56" t="str">
        <f>VLOOKUP(C53,'Scratch paper'!$H$2:$I$12,2,FALSE)</f>
        <v>CHLIC</v>
      </c>
      <c r="E53" s="56" t="str">
        <f>'Company Information'!$B$3</f>
        <v>Large Group Market</v>
      </c>
      <c r="F53" s="56" t="str">
        <f>VLOOKUP(E53,'Scratch paper'!$D$2:$E$4,2,FALSE)</f>
        <v>LG</v>
      </c>
      <c r="G53" s="56" t="str">
        <f>VLOOKUP(J53,'Scratch paper'!$D$7:$E$9, 2, FALSE)</f>
        <v>GI</v>
      </c>
      <c r="H53" s="56" t="str">
        <f>VLOOKUP(K53,'Scratch paper'!$D$11:$E$13,2,FALSE)</f>
        <v>S</v>
      </c>
      <c r="I53" s="44">
        <v>2</v>
      </c>
      <c r="J53" s="44" t="s">
        <v>128</v>
      </c>
      <c r="K53" s="44" t="s">
        <v>44</v>
      </c>
      <c r="L53" s="45"/>
      <c r="M53" s="45"/>
      <c r="N53" s="45"/>
      <c r="O53" s="45"/>
      <c r="P53" s="46"/>
      <c r="Q53" s="46"/>
      <c r="R53" s="51"/>
      <c r="S53" s="51"/>
    </row>
    <row r="54" spans="1:19" x14ac:dyDescent="0.2">
      <c r="A54" s="56" t="str">
        <f t="shared" si="0"/>
        <v>2025-CHLIC-LG-GI-S-3</v>
      </c>
      <c r="B54" s="57"/>
      <c r="C54" s="56" t="str">
        <f>'Company Information'!$B$2</f>
        <v>Cigna Health and Life Insurance Company</v>
      </c>
      <c r="D54" s="56" t="str">
        <f>VLOOKUP(C54,'Scratch paper'!$H$2:$I$12,2,FALSE)</f>
        <v>CHLIC</v>
      </c>
      <c r="E54" s="56" t="str">
        <f>'Company Information'!$B$3</f>
        <v>Large Group Market</v>
      </c>
      <c r="F54" s="56" t="str">
        <f>VLOOKUP(E54,'Scratch paper'!$D$2:$E$4,2,FALSE)</f>
        <v>LG</v>
      </c>
      <c r="G54" s="56" t="str">
        <f>VLOOKUP(J54,'Scratch paper'!$D$7:$E$9, 2, FALSE)</f>
        <v>GI</v>
      </c>
      <c r="H54" s="56" t="str">
        <f>VLOOKUP(K54,'Scratch paper'!$D$11:$E$13,2,FALSE)</f>
        <v>S</v>
      </c>
      <c r="I54" s="44">
        <v>3</v>
      </c>
      <c r="J54" s="44" t="s">
        <v>128</v>
      </c>
      <c r="K54" s="44" t="s">
        <v>44</v>
      </c>
      <c r="L54" s="45"/>
      <c r="M54" s="45"/>
      <c r="N54" s="45"/>
      <c r="O54" s="45"/>
      <c r="P54" s="46"/>
      <c r="Q54" s="46"/>
      <c r="R54" s="51"/>
      <c r="S54" s="51"/>
    </row>
    <row r="55" spans="1:19" x14ac:dyDescent="0.2">
      <c r="A55" s="56" t="str">
        <f t="shared" si="0"/>
        <v>2025-CHLIC-LG-GI-S-4</v>
      </c>
      <c r="B55" s="57"/>
      <c r="C55" s="56" t="str">
        <f>'Company Information'!$B$2</f>
        <v>Cigna Health and Life Insurance Company</v>
      </c>
      <c r="D55" s="56" t="str">
        <f>VLOOKUP(C55,'Scratch paper'!$H$2:$I$12,2,FALSE)</f>
        <v>CHLIC</v>
      </c>
      <c r="E55" s="56" t="str">
        <f>'Company Information'!$B$3</f>
        <v>Large Group Market</v>
      </c>
      <c r="F55" s="56" t="str">
        <f>VLOOKUP(E55,'Scratch paper'!$D$2:$E$4,2,FALSE)</f>
        <v>LG</v>
      </c>
      <c r="G55" s="56" t="str">
        <f>VLOOKUP(J55,'Scratch paper'!$D$7:$E$9, 2, FALSE)</f>
        <v>GI</v>
      </c>
      <c r="H55" s="56" t="str">
        <f>VLOOKUP(K55,'Scratch paper'!$D$11:$E$13,2,FALSE)</f>
        <v>S</v>
      </c>
      <c r="I55" s="44">
        <v>4</v>
      </c>
      <c r="J55" s="44" t="s">
        <v>128</v>
      </c>
      <c r="K55" s="44" t="s">
        <v>44</v>
      </c>
      <c r="L55" s="45"/>
      <c r="M55" s="45"/>
      <c r="N55" s="45"/>
      <c r="O55" s="45"/>
      <c r="P55" s="46"/>
      <c r="Q55" s="46"/>
      <c r="R55" s="51"/>
      <c r="S55" s="51"/>
    </row>
    <row r="56" spans="1:19" x14ac:dyDescent="0.2">
      <c r="A56" s="56" t="str">
        <f t="shared" si="0"/>
        <v>2025-CHLIC-LG-GI-S-5</v>
      </c>
      <c r="B56" s="57"/>
      <c r="C56" s="56" t="str">
        <f>'Company Information'!$B$2</f>
        <v>Cigna Health and Life Insurance Company</v>
      </c>
      <c r="D56" s="56" t="str">
        <f>VLOOKUP(C56,'Scratch paper'!$H$2:$I$12,2,FALSE)</f>
        <v>CHLIC</v>
      </c>
      <c r="E56" s="56" t="str">
        <f>'Company Information'!$B$3</f>
        <v>Large Group Market</v>
      </c>
      <c r="F56" s="56" t="str">
        <f>VLOOKUP(E56,'Scratch paper'!$D$2:$E$4,2,FALSE)</f>
        <v>LG</v>
      </c>
      <c r="G56" s="56" t="str">
        <f>VLOOKUP(J56,'Scratch paper'!$D$7:$E$9, 2, FALSE)</f>
        <v>GI</v>
      </c>
      <c r="H56" s="56" t="str">
        <f>VLOOKUP(K56,'Scratch paper'!$D$11:$E$13,2,FALSE)</f>
        <v>S</v>
      </c>
      <c r="I56" s="44">
        <v>5</v>
      </c>
      <c r="J56" s="44" t="s">
        <v>128</v>
      </c>
      <c r="K56" s="44" t="s">
        <v>44</v>
      </c>
      <c r="L56" s="45"/>
      <c r="M56" s="45"/>
      <c r="N56" s="45"/>
      <c r="O56" s="45"/>
      <c r="P56" s="46"/>
      <c r="Q56" s="46"/>
      <c r="R56" s="51"/>
      <c r="S56" s="51"/>
    </row>
    <row r="57" spans="1:19" x14ac:dyDescent="0.2">
      <c r="A57" s="56" t="str">
        <f t="shared" si="0"/>
        <v>2025-CHLIC-LG-GI-S-6</v>
      </c>
      <c r="B57" s="57"/>
      <c r="C57" s="56" t="str">
        <f>'Company Information'!$B$2</f>
        <v>Cigna Health and Life Insurance Company</v>
      </c>
      <c r="D57" s="56" t="str">
        <f>VLOOKUP(C57,'Scratch paper'!$H$2:$I$12,2,FALSE)</f>
        <v>CHLIC</v>
      </c>
      <c r="E57" s="56" t="str">
        <f>'Company Information'!$B$3</f>
        <v>Large Group Market</v>
      </c>
      <c r="F57" s="56" t="str">
        <f>VLOOKUP(E57,'Scratch paper'!$D$2:$E$4,2,FALSE)</f>
        <v>LG</v>
      </c>
      <c r="G57" s="56" t="str">
        <f>VLOOKUP(J57,'Scratch paper'!$D$7:$E$9, 2, FALSE)</f>
        <v>GI</v>
      </c>
      <c r="H57" s="56" t="str">
        <f>VLOOKUP(K57,'Scratch paper'!$D$11:$E$13,2,FALSE)</f>
        <v>S</v>
      </c>
      <c r="I57" s="44">
        <v>6</v>
      </c>
      <c r="J57" s="44" t="s">
        <v>128</v>
      </c>
      <c r="K57" s="44" t="s">
        <v>44</v>
      </c>
      <c r="L57" s="45"/>
      <c r="M57" s="45"/>
      <c r="N57" s="45"/>
      <c r="O57" s="45"/>
      <c r="P57" s="46"/>
      <c r="Q57" s="46"/>
      <c r="R57" s="51"/>
      <c r="S57" s="51"/>
    </row>
    <row r="58" spans="1:19" x14ac:dyDescent="0.2">
      <c r="A58" s="56" t="str">
        <f t="shared" si="0"/>
        <v>2025-CHLIC-LG-GI-S-7</v>
      </c>
      <c r="B58" s="57"/>
      <c r="C58" s="56" t="str">
        <f>'Company Information'!$B$2</f>
        <v>Cigna Health and Life Insurance Company</v>
      </c>
      <c r="D58" s="56" t="str">
        <f>VLOOKUP(C58,'Scratch paper'!$H$2:$I$12,2,FALSE)</f>
        <v>CHLIC</v>
      </c>
      <c r="E58" s="56" t="str">
        <f>'Company Information'!$B$3</f>
        <v>Large Group Market</v>
      </c>
      <c r="F58" s="56" t="str">
        <f>VLOOKUP(E58,'Scratch paper'!$D$2:$E$4,2,FALSE)</f>
        <v>LG</v>
      </c>
      <c r="G58" s="56" t="str">
        <f>VLOOKUP(J58,'Scratch paper'!$D$7:$E$9, 2, FALSE)</f>
        <v>GI</v>
      </c>
      <c r="H58" s="56" t="str">
        <f>VLOOKUP(K58,'Scratch paper'!$D$11:$E$13,2,FALSE)</f>
        <v>S</v>
      </c>
      <c r="I58" s="44">
        <v>7</v>
      </c>
      <c r="J58" s="44" t="s">
        <v>128</v>
      </c>
      <c r="K58" s="44" t="s">
        <v>44</v>
      </c>
      <c r="L58" s="45"/>
      <c r="M58" s="45"/>
      <c r="N58" s="45"/>
      <c r="O58" s="45"/>
      <c r="P58" s="46"/>
      <c r="Q58" s="46"/>
      <c r="R58" s="51"/>
      <c r="S58" s="51"/>
    </row>
    <row r="59" spans="1:19" x14ac:dyDescent="0.2">
      <c r="A59" s="56" t="str">
        <f t="shared" si="0"/>
        <v>2025-CHLIC-LG-GI-S-8</v>
      </c>
      <c r="B59" s="57"/>
      <c r="C59" s="56" t="str">
        <f>'Company Information'!$B$2</f>
        <v>Cigna Health and Life Insurance Company</v>
      </c>
      <c r="D59" s="56" t="str">
        <f>VLOOKUP(C59,'Scratch paper'!$H$2:$I$12,2,FALSE)</f>
        <v>CHLIC</v>
      </c>
      <c r="E59" s="56" t="str">
        <f>'Company Information'!$B$3</f>
        <v>Large Group Market</v>
      </c>
      <c r="F59" s="56" t="str">
        <f>VLOOKUP(E59,'Scratch paper'!$D$2:$E$4,2,FALSE)</f>
        <v>LG</v>
      </c>
      <c r="G59" s="56" t="str">
        <f>VLOOKUP(J59,'Scratch paper'!$D$7:$E$9, 2, FALSE)</f>
        <v>GI</v>
      </c>
      <c r="H59" s="56" t="str">
        <f>VLOOKUP(K59,'Scratch paper'!$D$11:$E$13,2,FALSE)</f>
        <v>S</v>
      </c>
      <c r="I59" s="44">
        <v>8</v>
      </c>
      <c r="J59" s="44" t="s">
        <v>128</v>
      </c>
      <c r="K59" s="44" t="s">
        <v>44</v>
      </c>
      <c r="L59" s="45"/>
      <c r="M59" s="45"/>
      <c r="N59" s="45"/>
      <c r="O59" s="45"/>
      <c r="P59" s="46"/>
      <c r="Q59" s="46"/>
      <c r="R59" s="51"/>
      <c r="S59" s="51"/>
    </row>
    <row r="60" spans="1:19" x14ac:dyDescent="0.2">
      <c r="A60" s="56" t="str">
        <f t="shared" si="0"/>
        <v>2025-CHLIC-LG-GI-S-9</v>
      </c>
      <c r="B60" s="57"/>
      <c r="C60" s="56" t="str">
        <f>'Company Information'!$B$2</f>
        <v>Cigna Health and Life Insurance Company</v>
      </c>
      <c r="D60" s="56" t="str">
        <f>VLOOKUP(C60,'Scratch paper'!$H$2:$I$12,2,FALSE)</f>
        <v>CHLIC</v>
      </c>
      <c r="E60" s="56" t="str">
        <f>'Company Information'!$B$3</f>
        <v>Large Group Market</v>
      </c>
      <c r="F60" s="56" t="str">
        <f>VLOOKUP(E60,'Scratch paper'!$D$2:$E$4,2,FALSE)</f>
        <v>LG</v>
      </c>
      <c r="G60" s="56" t="str">
        <f>VLOOKUP(J60,'Scratch paper'!$D$7:$E$9, 2, FALSE)</f>
        <v>GI</v>
      </c>
      <c r="H60" s="56" t="str">
        <f>VLOOKUP(K60,'Scratch paper'!$D$11:$E$13,2,FALSE)</f>
        <v>S</v>
      </c>
      <c r="I60" s="44">
        <v>9</v>
      </c>
      <c r="J60" s="44" t="s">
        <v>128</v>
      </c>
      <c r="K60" s="44" t="s">
        <v>44</v>
      </c>
      <c r="L60" s="45"/>
      <c r="M60" s="45"/>
      <c r="N60" s="45"/>
      <c r="O60" s="45"/>
      <c r="P60" s="46"/>
      <c r="Q60" s="46"/>
      <c r="R60" s="51"/>
      <c r="S60" s="51"/>
    </row>
    <row r="61" spans="1:19" x14ac:dyDescent="0.2">
      <c r="A61" s="56" t="str">
        <f t="shared" si="0"/>
        <v>2025-CHLIC-LG-GI-S-10</v>
      </c>
      <c r="B61" s="57"/>
      <c r="C61" s="56" t="str">
        <f>'Company Information'!$B$2</f>
        <v>Cigna Health and Life Insurance Company</v>
      </c>
      <c r="D61" s="56" t="str">
        <f>VLOOKUP(C61,'Scratch paper'!$H$2:$I$12,2,FALSE)</f>
        <v>CHLIC</v>
      </c>
      <c r="E61" s="56" t="str">
        <f>'Company Information'!$B$3</f>
        <v>Large Group Market</v>
      </c>
      <c r="F61" s="56" t="str">
        <f>VLOOKUP(E61,'Scratch paper'!$D$2:$E$4,2,FALSE)</f>
        <v>LG</v>
      </c>
      <c r="G61" s="56" t="str">
        <f>VLOOKUP(J61,'Scratch paper'!$D$7:$E$9, 2, FALSE)</f>
        <v>GI</v>
      </c>
      <c r="H61" s="56" t="str">
        <f>VLOOKUP(K61,'Scratch paper'!$D$11:$E$13,2,FALSE)</f>
        <v>S</v>
      </c>
      <c r="I61" s="44">
        <v>10</v>
      </c>
      <c r="J61" s="44" t="s">
        <v>128</v>
      </c>
      <c r="K61" s="44" t="s">
        <v>44</v>
      </c>
      <c r="L61" s="45"/>
      <c r="M61" s="45"/>
      <c r="N61" s="45"/>
      <c r="O61" s="45"/>
      <c r="P61" s="46"/>
      <c r="Q61" s="46"/>
      <c r="R61" s="51"/>
      <c r="S61" s="51"/>
    </row>
    <row r="62" spans="1:19" x14ac:dyDescent="0.2">
      <c r="A62" s="56" t="str">
        <f t="shared" si="0"/>
        <v>2025-CHLIC-LG-GI-S-11</v>
      </c>
      <c r="B62" s="57"/>
      <c r="C62" s="56" t="str">
        <f>'Company Information'!$B$2</f>
        <v>Cigna Health and Life Insurance Company</v>
      </c>
      <c r="D62" s="56" t="str">
        <f>VLOOKUP(C62,'Scratch paper'!$H$2:$I$12,2,FALSE)</f>
        <v>CHLIC</v>
      </c>
      <c r="E62" s="56" t="str">
        <f>'Company Information'!$B$3</f>
        <v>Large Group Market</v>
      </c>
      <c r="F62" s="56" t="str">
        <f>VLOOKUP(E62,'Scratch paper'!$D$2:$E$4,2,FALSE)</f>
        <v>LG</v>
      </c>
      <c r="G62" s="56" t="str">
        <f>VLOOKUP(J62,'Scratch paper'!$D$7:$E$9, 2, FALSE)</f>
        <v>GI</v>
      </c>
      <c r="H62" s="56" t="str">
        <f>VLOOKUP(K62,'Scratch paper'!$D$11:$E$13,2,FALSE)</f>
        <v>S</v>
      </c>
      <c r="I62" s="44">
        <v>11</v>
      </c>
      <c r="J62" s="44" t="s">
        <v>128</v>
      </c>
      <c r="K62" s="44" t="s">
        <v>44</v>
      </c>
      <c r="L62" s="45"/>
      <c r="M62" s="45"/>
      <c r="N62" s="45"/>
      <c r="O62" s="45"/>
      <c r="P62" s="46"/>
      <c r="Q62" s="46"/>
      <c r="R62" s="51"/>
      <c r="S62" s="51"/>
    </row>
    <row r="63" spans="1:19" x14ac:dyDescent="0.2">
      <c r="A63" s="56" t="str">
        <f t="shared" si="0"/>
        <v>2025-CHLIC-LG-GI-S-12</v>
      </c>
      <c r="B63" s="57"/>
      <c r="C63" s="56" t="str">
        <f>'Company Information'!$B$2</f>
        <v>Cigna Health and Life Insurance Company</v>
      </c>
      <c r="D63" s="56" t="str">
        <f>VLOOKUP(C63,'Scratch paper'!$H$2:$I$12,2,FALSE)</f>
        <v>CHLIC</v>
      </c>
      <c r="E63" s="56" t="str">
        <f>'Company Information'!$B$3</f>
        <v>Large Group Market</v>
      </c>
      <c r="F63" s="56" t="str">
        <f>VLOOKUP(E63,'Scratch paper'!$D$2:$E$4,2,FALSE)</f>
        <v>LG</v>
      </c>
      <c r="G63" s="56" t="str">
        <f>VLOOKUP(J63,'Scratch paper'!$D$7:$E$9, 2, FALSE)</f>
        <v>GI</v>
      </c>
      <c r="H63" s="56" t="str">
        <f>VLOOKUP(K63,'Scratch paper'!$D$11:$E$13,2,FALSE)</f>
        <v>S</v>
      </c>
      <c r="I63" s="44">
        <v>12</v>
      </c>
      <c r="J63" s="44" t="s">
        <v>128</v>
      </c>
      <c r="K63" s="44" t="s">
        <v>44</v>
      </c>
      <c r="L63" s="45"/>
      <c r="M63" s="45"/>
      <c r="N63" s="45"/>
      <c r="O63" s="45"/>
      <c r="P63" s="46"/>
      <c r="Q63" s="46"/>
      <c r="R63" s="51"/>
      <c r="S63" s="51"/>
    </row>
    <row r="64" spans="1:19" x14ac:dyDescent="0.2">
      <c r="A64" s="56" t="str">
        <f t="shared" si="0"/>
        <v>2025-CHLIC-LG-GI-S-13</v>
      </c>
      <c r="B64" s="57"/>
      <c r="C64" s="56" t="str">
        <f>'Company Information'!$B$2</f>
        <v>Cigna Health and Life Insurance Company</v>
      </c>
      <c r="D64" s="56" t="str">
        <f>VLOOKUP(C64,'Scratch paper'!$H$2:$I$12,2,FALSE)</f>
        <v>CHLIC</v>
      </c>
      <c r="E64" s="56" t="str">
        <f>'Company Information'!$B$3</f>
        <v>Large Group Market</v>
      </c>
      <c r="F64" s="56" t="str">
        <f>VLOOKUP(E64,'Scratch paper'!$D$2:$E$4,2,FALSE)</f>
        <v>LG</v>
      </c>
      <c r="G64" s="56" t="str">
        <f>VLOOKUP(J64,'Scratch paper'!$D$7:$E$9, 2, FALSE)</f>
        <v>GI</v>
      </c>
      <c r="H64" s="56" t="str">
        <f>VLOOKUP(K64,'Scratch paper'!$D$11:$E$13,2,FALSE)</f>
        <v>S</v>
      </c>
      <c r="I64" s="44">
        <v>13</v>
      </c>
      <c r="J64" s="44" t="s">
        <v>128</v>
      </c>
      <c r="K64" s="44" t="s">
        <v>44</v>
      </c>
      <c r="L64" s="45"/>
      <c r="M64" s="45"/>
      <c r="N64" s="45"/>
      <c r="O64" s="45"/>
      <c r="P64" s="46"/>
      <c r="Q64" s="46"/>
      <c r="R64" s="51"/>
      <c r="S64" s="51"/>
    </row>
    <row r="65" spans="1:19" x14ac:dyDescent="0.2">
      <c r="A65" s="56" t="str">
        <f t="shared" si="0"/>
        <v>2025-CHLIC-LG-GI-S-14</v>
      </c>
      <c r="B65" s="57"/>
      <c r="C65" s="56" t="str">
        <f>'Company Information'!$B$2</f>
        <v>Cigna Health and Life Insurance Company</v>
      </c>
      <c r="D65" s="56" t="str">
        <f>VLOOKUP(C65,'Scratch paper'!$H$2:$I$12,2,FALSE)</f>
        <v>CHLIC</v>
      </c>
      <c r="E65" s="56" t="str">
        <f>'Company Information'!$B$3</f>
        <v>Large Group Market</v>
      </c>
      <c r="F65" s="56" t="str">
        <f>VLOOKUP(E65,'Scratch paper'!$D$2:$E$4,2,FALSE)</f>
        <v>LG</v>
      </c>
      <c r="G65" s="56" t="str">
        <f>VLOOKUP(J65,'Scratch paper'!$D$7:$E$9, 2, FALSE)</f>
        <v>GI</v>
      </c>
      <c r="H65" s="56" t="str">
        <f>VLOOKUP(K65,'Scratch paper'!$D$11:$E$13,2,FALSE)</f>
        <v>S</v>
      </c>
      <c r="I65" s="44">
        <v>14</v>
      </c>
      <c r="J65" s="44" t="s">
        <v>128</v>
      </c>
      <c r="K65" s="44" t="s">
        <v>44</v>
      </c>
      <c r="L65" s="45"/>
      <c r="M65" s="45"/>
      <c r="N65" s="45"/>
      <c r="O65" s="45"/>
      <c r="P65" s="46"/>
      <c r="Q65" s="46"/>
      <c r="R65" s="51"/>
      <c r="S65" s="51"/>
    </row>
    <row r="66" spans="1:19" x14ac:dyDescent="0.2">
      <c r="A66" s="56" t="str">
        <f t="shared" si="0"/>
        <v>2025-CHLIC-LG-GI-S-15</v>
      </c>
      <c r="B66" s="57"/>
      <c r="C66" s="56" t="str">
        <f>'Company Information'!$B$2</f>
        <v>Cigna Health and Life Insurance Company</v>
      </c>
      <c r="D66" s="56" t="str">
        <f>VLOOKUP(C66,'Scratch paper'!$H$2:$I$12,2,FALSE)</f>
        <v>CHLIC</v>
      </c>
      <c r="E66" s="56" t="str">
        <f>'Company Information'!$B$3</f>
        <v>Large Group Market</v>
      </c>
      <c r="F66" s="56" t="str">
        <f>VLOOKUP(E66,'Scratch paper'!$D$2:$E$4,2,FALSE)</f>
        <v>LG</v>
      </c>
      <c r="G66" s="56" t="str">
        <f>VLOOKUP(J66,'Scratch paper'!$D$7:$E$9, 2, FALSE)</f>
        <v>GI</v>
      </c>
      <c r="H66" s="56" t="str">
        <f>VLOOKUP(K66,'Scratch paper'!$D$11:$E$13,2,FALSE)</f>
        <v>S</v>
      </c>
      <c r="I66" s="44">
        <v>15</v>
      </c>
      <c r="J66" s="44" t="s">
        <v>128</v>
      </c>
      <c r="K66" s="44" t="s">
        <v>44</v>
      </c>
      <c r="L66" s="45"/>
      <c r="M66" s="45"/>
      <c r="N66" s="45"/>
      <c r="O66" s="45"/>
      <c r="P66" s="46"/>
      <c r="Q66" s="46"/>
      <c r="R66" s="51"/>
      <c r="S66" s="51"/>
    </row>
    <row r="67" spans="1:19" x14ac:dyDescent="0.2">
      <c r="A67" s="56" t="str">
        <f t="shared" ref="A67:A76" si="1">_xlfn.CONCAT("2025","-",D67,"-",F67,"-",G67,"-",H67,"-",I67)</f>
        <v>2025-CHLIC-LG-GI-S-16</v>
      </c>
      <c r="B67" s="57"/>
      <c r="C67" s="56" t="str">
        <f>'Company Information'!$B$2</f>
        <v>Cigna Health and Life Insurance Company</v>
      </c>
      <c r="D67" s="56" t="str">
        <f>VLOOKUP(C67,'Scratch paper'!$H$2:$I$12,2,FALSE)</f>
        <v>CHLIC</v>
      </c>
      <c r="E67" s="56" t="str">
        <f>'Company Information'!$B$3</f>
        <v>Large Group Market</v>
      </c>
      <c r="F67" s="56" t="str">
        <f>VLOOKUP(E67,'Scratch paper'!$D$2:$E$4,2,FALSE)</f>
        <v>LG</v>
      </c>
      <c r="G67" s="56" t="str">
        <f>VLOOKUP(J67,'Scratch paper'!$D$7:$E$9, 2, FALSE)</f>
        <v>GI</v>
      </c>
      <c r="H67" s="56" t="str">
        <f>VLOOKUP(K67,'Scratch paper'!$D$11:$E$13,2,FALSE)</f>
        <v>S</v>
      </c>
      <c r="I67" s="44">
        <v>16</v>
      </c>
      <c r="J67" s="44" t="s">
        <v>128</v>
      </c>
      <c r="K67" s="44" t="s">
        <v>44</v>
      </c>
      <c r="L67" s="45"/>
      <c r="M67" s="45"/>
      <c r="N67" s="45"/>
      <c r="O67" s="45"/>
      <c r="P67" s="46"/>
      <c r="Q67" s="46"/>
      <c r="R67" s="51"/>
      <c r="S67" s="51"/>
    </row>
    <row r="68" spans="1:19" x14ac:dyDescent="0.2">
      <c r="A68" s="56" t="str">
        <f t="shared" si="1"/>
        <v>2025-CHLIC-LG-GI-S-17</v>
      </c>
      <c r="B68" s="57"/>
      <c r="C68" s="56" t="str">
        <f>'Company Information'!$B$2</f>
        <v>Cigna Health and Life Insurance Company</v>
      </c>
      <c r="D68" s="56" t="str">
        <f>VLOOKUP(C68,'Scratch paper'!$H$2:$I$12,2,FALSE)</f>
        <v>CHLIC</v>
      </c>
      <c r="E68" s="56" t="str">
        <f>'Company Information'!$B$3</f>
        <v>Large Group Market</v>
      </c>
      <c r="F68" s="56" t="str">
        <f>VLOOKUP(E68,'Scratch paper'!$D$2:$E$4,2,FALSE)</f>
        <v>LG</v>
      </c>
      <c r="G68" s="56" t="str">
        <f>VLOOKUP(J68,'Scratch paper'!$D$7:$E$9, 2, FALSE)</f>
        <v>GI</v>
      </c>
      <c r="H68" s="56" t="str">
        <f>VLOOKUP(K68,'Scratch paper'!$D$11:$E$13,2,FALSE)</f>
        <v>S</v>
      </c>
      <c r="I68" s="44">
        <v>17</v>
      </c>
      <c r="J68" s="44" t="s">
        <v>128</v>
      </c>
      <c r="K68" s="44" t="s">
        <v>44</v>
      </c>
      <c r="L68" s="45"/>
      <c r="M68" s="45"/>
      <c r="N68" s="45"/>
      <c r="O68" s="45"/>
      <c r="P68" s="46"/>
      <c r="Q68" s="46"/>
      <c r="R68" s="51"/>
      <c r="S68" s="51"/>
    </row>
    <row r="69" spans="1:19" x14ac:dyDescent="0.2">
      <c r="A69" s="56" t="str">
        <f t="shared" si="1"/>
        <v>2025-CHLIC-LG-GI-S-18</v>
      </c>
      <c r="B69" s="57"/>
      <c r="C69" s="56" t="str">
        <f>'Company Information'!$B$2</f>
        <v>Cigna Health and Life Insurance Company</v>
      </c>
      <c r="D69" s="56" t="str">
        <f>VLOOKUP(C69,'Scratch paper'!$H$2:$I$12,2,FALSE)</f>
        <v>CHLIC</v>
      </c>
      <c r="E69" s="56" t="str">
        <f>'Company Information'!$B$3</f>
        <v>Large Group Market</v>
      </c>
      <c r="F69" s="56" t="str">
        <f>VLOOKUP(E69,'Scratch paper'!$D$2:$E$4,2,FALSE)</f>
        <v>LG</v>
      </c>
      <c r="G69" s="56" t="str">
        <f>VLOOKUP(J69,'Scratch paper'!$D$7:$E$9, 2, FALSE)</f>
        <v>GI</v>
      </c>
      <c r="H69" s="56" t="str">
        <f>VLOOKUP(K69,'Scratch paper'!$D$11:$E$13,2,FALSE)</f>
        <v>S</v>
      </c>
      <c r="I69" s="44">
        <v>18</v>
      </c>
      <c r="J69" s="44" t="s">
        <v>128</v>
      </c>
      <c r="K69" s="44" t="s">
        <v>44</v>
      </c>
      <c r="L69" s="45"/>
      <c r="M69" s="45"/>
      <c r="N69" s="45"/>
      <c r="O69" s="45"/>
      <c r="P69" s="46"/>
      <c r="Q69" s="46"/>
      <c r="R69" s="51"/>
      <c r="S69" s="51"/>
    </row>
    <row r="70" spans="1:19" x14ac:dyDescent="0.2">
      <c r="A70" s="56" t="str">
        <f t="shared" si="1"/>
        <v>2025-CHLIC-LG-GI-S-19</v>
      </c>
      <c r="B70" s="57"/>
      <c r="C70" s="56" t="str">
        <f>'Company Information'!$B$2</f>
        <v>Cigna Health and Life Insurance Company</v>
      </c>
      <c r="D70" s="56" t="str">
        <f>VLOOKUP(C70,'Scratch paper'!$H$2:$I$12,2,FALSE)</f>
        <v>CHLIC</v>
      </c>
      <c r="E70" s="56" t="str">
        <f>'Company Information'!$B$3</f>
        <v>Large Group Market</v>
      </c>
      <c r="F70" s="56" t="str">
        <f>VLOOKUP(E70,'Scratch paper'!$D$2:$E$4,2,FALSE)</f>
        <v>LG</v>
      </c>
      <c r="G70" s="56" t="str">
        <f>VLOOKUP(J70,'Scratch paper'!$D$7:$E$9, 2, FALSE)</f>
        <v>GI</v>
      </c>
      <c r="H70" s="56" t="str">
        <f>VLOOKUP(K70,'Scratch paper'!$D$11:$E$13,2,FALSE)</f>
        <v>S</v>
      </c>
      <c r="I70" s="44">
        <v>19</v>
      </c>
      <c r="J70" s="44" t="s">
        <v>128</v>
      </c>
      <c r="K70" s="44" t="s">
        <v>44</v>
      </c>
      <c r="L70" s="45"/>
      <c r="M70" s="45"/>
      <c r="N70" s="45"/>
      <c r="O70" s="45"/>
      <c r="P70" s="46"/>
      <c r="Q70" s="46"/>
      <c r="R70" s="51"/>
      <c r="S70" s="51"/>
    </row>
    <row r="71" spans="1:19" x14ac:dyDescent="0.2">
      <c r="A71" s="56" t="str">
        <f t="shared" si="1"/>
        <v>2025-CHLIC-LG-GI-S-20</v>
      </c>
      <c r="B71" s="57"/>
      <c r="C71" s="56" t="str">
        <f>'Company Information'!$B$2</f>
        <v>Cigna Health and Life Insurance Company</v>
      </c>
      <c r="D71" s="56" t="str">
        <f>VLOOKUP(C71,'Scratch paper'!$H$2:$I$12,2,FALSE)</f>
        <v>CHLIC</v>
      </c>
      <c r="E71" s="56" t="str">
        <f>'Company Information'!$B$3</f>
        <v>Large Group Market</v>
      </c>
      <c r="F71" s="56" t="str">
        <f>VLOOKUP(E71,'Scratch paper'!$D$2:$E$4,2,FALSE)</f>
        <v>LG</v>
      </c>
      <c r="G71" s="56" t="str">
        <f>VLOOKUP(J71,'Scratch paper'!$D$7:$E$9, 2, FALSE)</f>
        <v>GI</v>
      </c>
      <c r="H71" s="56" t="str">
        <f>VLOOKUP(K71,'Scratch paper'!$D$11:$E$13,2,FALSE)</f>
        <v>S</v>
      </c>
      <c r="I71" s="44">
        <v>20</v>
      </c>
      <c r="J71" s="44" t="s">
        <v>128</v>
      </c>
      <c r="K71" s="44" t="s">
        <v>44</v>
      </c>
      <c r="L71" s="45"/>
      <c r="M71" s="45"/>
      <c r="N71" s="45"/>
      <c r="O71" s="45"/>
      <c r="P71" s="46"/>
      <c r="Q71" s="46"/>
      <c r="R71" s="51"/>
      <c r="S71" s="51"/>
    </row>
    <row r="72" spans="1:19" x14ac:dyDescent="0.2">
      <c r="A72" s="56" t="str">
        <f t="shared" si="1"/>
        <v>2025-CHLIC-LG-GI-S-21</v>
      </c>
      <c r="B72" s="57"/>
      <c r="C72" s="56" t="str">
        <f>'Company Information'!$B$2</f>
        <v>Cigna Health and Life Insurance Company</v>
      </c>
      <c r="D72" s="56" t="str">
        <f>VLOOKUP(C72,'Scratch paper'!$H$2:$I$12,2,FALSE)</f>
        <v>CHLIC</v>
      </c>
      <c r="E72" s="56" t="str">
        <f>'Company Information'!$B$3</f>
        <v>Large Group Market</v>
      </c>
      <c r="F72" s="56" t="str">
        <f>VLOOKUP(E72,'Scratch paper'!$D$2:$E$4,2,FALSE)</f>
        <v>LG</v>
      </c>
      <c r="G72" s="56" t="str">
        <f>VLOOKUP(J72,'Scratch paper'!$D$7:$E$9, 2, FALSE)</f>
        <v>GI</v>
      </c>
      <c r="H72" s="56" t="str">
        <f>VLOOKUP(K72,'Scratch paper'!$D$11:$E$13,2,FALSE)</f>
        <v>S</v>
      </c>
      <c r="I72" s="44">
        <v>21</v>
      </c>
      <c r="J72" s="44" t="s">
        <v>128</v>
      </c>
      <c r="K72" s="44" t="s">
        <v>44</v>
      </c>
      <c r="L72" s="45"/>
      <c r="M72" s="45"/>
      <c r="N72" s="45"/>
      <c r="O72" s="45"/>
      <c r="P72" s="46"/>
      <c r="Q72" s="46"/>
      <c r="R72" s="51"/>
      <c r="S72" s="51"/>
    </row>
    <row r="73" spans="1:19" x14ac:dyDescent="0.2">
      <c r="A73" s="56" t="str">
        <f t="shared" si="1"/>
        <v>2025-CHLIC-LG-GI-S-22</v>
      </c>
      <c r="B73" s="57"/>
      <c r="C73" s="56" t="str">
        <f>'Company Information'!$B$2</f>
        <v>Cigna Health and Life Insurance Company</v>
      </c>
      <c r="D73" s="56" t="str">
        <f>VLOOKUP(C73,'Scratch paper'!$H$2:$I$12,2,FALSE)</f>
        <v>CHLIC</v>
      </c>
      <c r="E73" s="56" t="str">
        <f>'Company Information'!$B$3</f>
        <v>Large Group Market</v>
      </c>
      <c r="F73" s="56" t="str">
        <f>VLOOKUP(E73,'Scratch paper'!$D$2:$E$4,2,FALSE)</f>
        <v>LG</v>
      </c>
      <c r="G73" s="56" t="str">
        <f>VLOOKUP(J73,'Scratch paper'!$D$7:$E$9, 2, FALSE)</f>
        <v>GI</v>
      </c>
      <c r="H73" s="56" t="str">
        <f>VLOOKUP(K73,'Scratch paper'!$D$11:$E$13,2,FALSE)</f>
        <v>S</v>
      </c>
      <c r="I73" s="44">
        <v>22</v>
      </c>
      <c r="J73" s="44" t="s">
        <v>128</v>
      </c>
      <c r="K73" s="44" t="s">
        <v>44</v>
      </c>
      <c r="L73" s="45"/>
      <c r="M73" s="45"/>
      <c r="N73" s="45"/>
      <c r="O73" s="45"/>
      <c r="P73" s="46"/>
      <c r="Q73" s="46"/>
      <c r="R73" s="51"/>
      <c r="S73" s="51"/>
    </row>
    <row r="74" spans="1:19" x14ac:dyDescent="0.2">
      <c r="A74" s="56" t="str">
        <f t="shared" si="1"/>
        <v>2025-CHLIC-LG-GI-S-23</v>
      </c>
      <c r="B74" s="57"/>
      <c r="C74" s="56" t="str">
        <f>'Company Information'!$B$2</f>
        <v>Cigna Health and Life Insurance Company</v>
      </c>
      <c r="D74" s="56" t="str">
        <f>VLOOKUP(C74,'Scratch paper'!$H$2:$I$12,2,FALSE)</f>
        <v>CHLIC</v>
      </c>
      <c r="E74" s="56" t="str">
        <f>'Company Information'!$B$3</f>
        <v>Large Group Market</v>
      </c>
      <c r="F74" s="56" t="str">
        <f>VLOOKUP(E74,'Scratch paper'!$D$2:$E$4,2,FALSE)</f>
        <v>LG</v>
      </c>
      <c r="G74" s="56" t="str">
        <f>VLOOKUP(J74,'Scratch paper'!$D$7:$E$9, 2, FALSE)</f>
        <v>GI</v>
      </c>
      <c r="H74" s="56" t="str">
        <f>VLOOKUP(K74,'Scratch paper'!$D$11:$E$13,2,FALSE)</f>
        <v>S</v>
      </c>
      <c r="I74" s="44">
        <v>23</v>
      </c>
      <c r="J74" s="44" t="s">
        <v>128</v>
      </c>
      <c r="K74" s="44" t="s">
        <v>44</v>
      </c>
      <c r="L74" s="45"/>
      <c r="M74" s="45"/>
      <c r="N74" s="45"/>
      <c r="O74" s="45"/>
      <c r="P74" s="46"/>
      <c r="Q74" s="46"/>
      <c r="R74" s="51"/>
      <c r="S74" s="51"/>
    </row>
    <row r="75" spans="1:19" x14ac:dyDescent="0.2">
      <c r="A75" s="56" t="str">
        <f t="shared" si="1"/>
        <v>2025-CHLIC-LG-GI-S-24</v>
      </c>
      <c r="B75" s="57"/>
      <c r="C75" s="56" t="str">
        <f>'Company Information'!$B$2</f>
        <v>Cigna Health and Life Insurance Company</v>
      </c>
      <c r="D75" s="56" t="str">
        <f>VLOOKUP(C75,'Scratch paper'!$H$2:$I$12,2,FALSE)</f>
        <v>CHLIC</v>
      </c>
      <c r="E75" s="56" t="str">
        <f>'Company Information'!$B$3</f>
        <v>Large Group Market</v>
      </c>
      <c r="F75" s="56" t="str">
        <f>VLOOKUP(E75,'Scratch paper'!$D$2:$E$4,2,FALSE)</f>
        <v>LG</v>
      </c>
      <c r="G75" s="56" t="str">
        <f>VLOOKUP(J75,'Scratch paper'!$D$7:$E$9, 2, FALSE)</f>
        <v>GI</v>
      </c>
      <c r="H75" s="56" t="str">
        <f>VLOOKUP(K75,'Scratch paper'!$D$11:$E$13,2,FALSE)</f>
        <v>S</v>
      </c>
      <c r="I75" s="44">
        <v>24</v>
      </c>
      <c r="J75" s="44" t="s">
        <v>128</v>
      </c>
      <c r="K75" s="44" t="s">
        <v>44</v>
      </c>
      <c r="L75" s="45"/>
      <c r="M75" s="45"/>
      <c r="N75" s="45"/>
      <c r="O75" s="45"/>
      <c r="P75" s="46"/>
      <c r="Q75" s="46"/>
      <c r="R75" s="51"/>
      <c r="S75" s="51"/>
    </row>
    <row r="76" spans="1:19" ht="13.5" thickBot="1" x14ac:dyDescent="0.25">
      <c r="A76" s="56" t="str">
        <f t="shared" si="1"/>
        <v>2025-CHLIC-LG-GI-S-25</v>
      </c>
      <c r="B76" s="57"/>
      <c r="C76" s="56" t="str">
        <f>'Company Information'!$B$2</f>
        <v>Cigna Health and Life Insurance Company</v>
      </c>
      <c r="D76" s="56" t="str">
        <f>VLOOKUP(C76,'Scratch paper'!$H$2:$I$12,2,FALSE)</f>
        <v>CHLIC</v>
      </c>
      <c r="E76" s="56" t="str">
        <f>'Company Information'!$B$3</f>
        <v>Large Group Market</v>
      </c>
      <c r="F76" s="56" t="str">
        <f>VLOOKUP(E76,'Scratch paper'!$D$2:$E$4,2,FALSE)</f>
        <v>LG</v>
      </c>
      <c r="G76" s="56" t="str">
        <f>VLOOKUP(J76,'Scratch paper'!$D$7:$E$9, 2, FALSE)</f>
        <v>GI</v>
      </c>
      <c r="H76" s="56" t="str">
        <f>VLOOKUP(K76,'Scratch paper'!$D$11:$E$13,2,FALSE)</f>
        <v>S</v>
      </c>
      <c r="I76" s="73">
        <v>25</v>
      </c>
      <c r="J76" s="73" t="s">
        <v>128</v>
      </c>
      <c r="K76" s="73" t="s">
        <v>44</v>
      </c>
      <c r="L76" s="74"/>
      <c r="M76" s="74"/>
      <c r="N76" s="74"/>
      <c r="O76" s="74"/>
      <c r="P76" s="75"/>
      <c r="Q76" s="75"/>
      <c r="R76" s="78"/>
      <c r="S76" s="78"/>
    </row>
    <row r="77" spans="1:19" ht="13.5" thickTop="1" x14ac:dyDescent="0.2"/>
  </sheetData>
  <sheetProtection algorithmName="SHA-512" hashValue="Fa//ofsTioQ4J9PDCQ1YZ5qvawxCRHjjz0YNQcfeoNASNrVG/NLPfbfI5eAhXYN+Lm7h8ijOkkGLQHG5Btr8tw==" saltValue="NETEqSCD3x+l2U8i0Qw0Vg==" spinCount="100000" sheet="1" objects="1" scenarios="1"/>
  <dataValidations count="3">
    <dataValidation type="decimal" operator="greaterThan" allowBlank="1" showInputMessage="1" showErrorMessage="1" errorTitle="Positive number" error="Please enter a positive number." sqref="R2:S76" xr:uid="{6E55528B-662A-4333-985C-6E7DD21DB682}">
      <formula1>0</formula1>
    </dataValidation>
    <dataValidation type="whole" operator="greaterThan" allowBlank="1" showInputMessage="1" showErrorMessage="1" errorTitle="Positive whole number needed" error="Please enter a positive whole number." sqref="P2:Q76" xr:uid="{BA331CDF-8A0C-4DC5-A493-718772E8FC86}">
      <formula1>0</formula1>
    </dataValidation>
    <dataValidation type="list" allowBlank="1" showInputMessage="1" showErrorMessage="1" sqref="O2:O76" xr:uid="{5382C6D9-3980-410E-B8F0-016EF12DED1A}">
      <formula1>"Pharmacy Benefit, Medical Benefit, Both"</formula1>
    </dataValidation>
  </dataValidations>
  <pageMargins left="0.25" right="0.25" top="0.75" bottom="0.75" header="0.3" footer="0.3"/>
  <pageSetup paperSize="5" scale="41"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1C817-4692-4F06-8A36-D5DEFCCA09F4}">
  <sheetPr>
    <tabColor theme="8" tint="-0.249977111117893"/>
    <pageSetUpPr fitToPage="1"/>
  </sheetPr>
  <dimension ref="A1:G82"/>
  <sheetViews>
    <sheetView showGridLines="0" zoomScale="70" zoomScaleNormal="70" zoomScaleSheetLayoutView="80" workbookViewId="0">
      <pane ySplit="1" topLeftCell="A2" activePane="bottomLeft" state="frozen"/>
      <selection pane="bottomLeft" activeCell="A4" sqref="A4"/>
    </sheetView>
  </sheetViews>
  <sheetFormatPr defaultRowHeight="12.75" x14ac:dyDescent="0.2"/>
  <cols>
    <col min="1" max="1" width="58.28515625" customWidth="1"/>
    <col min="2" max="2" width="44.28515625" customWidth="1"/>
    <col min="3" max="3" width="55.28515625" customWidth="1"/>
    <col min="4" max="4" width="57.7109375" customWidth="1"/>
    <col min="5" max="7" width="20" style="20" customWidth="1"/>
  </cols>
  <sheetData>
    <row r="1" spans="1:7" ht="46.9" customHeight="1" x14ac:dyDescent="0.2">
      <c r="A1" s="142"/>
      <c r="B1" s="142"/>
      <c r="C1" s="147" t="s">
        <v>186</v>
      </c>
      <c r="D1" s="142"/>
      <c r="E1" s="2"/>
      <c r="F1" s="2"/>
      <c r="G1" s="2"/>
    </row>
    <row r="2" spans="1:7" ht="21.75" customHeight="1" x14ac:dyDescent="0.2">
      <c r="A2" s="143" t="s">
        <v>17</v>
      </c>
      <c r="B2" s="144"/>
      <c r="C2" s="146"/>
      <c r="D2" s="144"/>
      <c r="E2" s="2"/>
      <c r="F2" s="2"/>
      <c r="G2" s="2"/>
    </row>
    <row r="3" spans="1:7" s="1" customFormat="1" ht="10.5" customHeight="1" x14ac:dyDescent="0.2">
      <c r="A3"/>
      <c r="B3" s="21"/>
      <c r="C3" s="22"/>
      <c r="D3" s="20"/>
    </row>
    <row r="4" spans="1:7" s="1" customFormat="1" ht="43.5" customHeight="1" x14ac:dyDescent="0.2">
      <c r="A4" s="18" t="s">
        <v>15</v>
      </c>
      <c r="B4" s="27"/>
      <c r="D4" s="20"/>
    </row>
    <row r="5" spans="1:7" s="1" customFormat="1" ht="42" customHeight="1" x14ac:dyDescent="0.2">
      <c r="A5" s="18" t="s">
        <v>16</v>
      </c>
      <c r="B5" s="28"/>
      <c r="D5" s="20"/>
    </row>
    <row r="6" spans="1:7" s="1" customFormat="1" x14ac:dyDescent="0.2">
      <c r="A6"/>
      <c r="B6"/>
      <c r="C6"/>
      <c r="D6"/>
      <c r="E6" s="20"/>
      <c r="F6" s="20"/>
      <c r="G6" s="20"/>
    </row>
    <row r="7" spans="1:7" ht="21.75" customHeight="1" x14ac:dyDescent="0.2">
      <c r="A7" s="143" t="s">
        <v>19</v>
      </c>
      <c r="B7" s="144"/>
      <c r="C7" s="144"/>
      <c r="D7" s="144"/>
      <c r="E7" s="2"/>
      <c r="F7" s="2"/>
      <c r="G7" s="2"/>
    </row>
    <row r="8" spans="1:7" ht="13.5" customHeight="1" x14ac:dyDescent="0.2">
      <c r="A8" s="23"/>
      <c r="E8"/>
      <c r="F8"/>
      <c r="G8"/>
    </row>
    <row r="9" spans="1:7" s="1" customFormat="1" ht="51.75" customHeight="1" x14ac:dyDescent="0.2">
      <c r="B9" s="15" t="s">
        <v>197</v>
      </c>
      <c r="C9" s="15" t="s">
        <v>20</v>
      </c>
      <c r="D9" s="22"/>
      <c r="E9" s="20"/>
    </row>
    <row r="10" spans="1:7" s="1" customFormat="1" ht="43.5" customHeight="1" x14ac:dyDescent="0.2">
      <c r="A10" s="24" t="s">
        <v>9</v>
      </c>
      <c r="B10" s="29"/>
      <c r="C10" s="29"/>
      <c r="E10" s="20"/>
    </row>
    <row r="11" spans="1:7" s="1" customFormat="1" ht="42" customHeight="1" x14ac:dyDescent="0.2">
      <c r="A11" s="24" t="s">
        <v>10</v>
      </c>
      <c r="B11" s="29"/>
      <c r="C11" s="29"/>
      <c r="D11" s="25"/>
      <c r="E11" s="20"/>
    </row>
    <row r="12" spans="1:7" s="1" customFormat="1" ht="38.25" customHeight="1" x14ac:dyDescent="0.2">
      <c r="A12" s="24" t="s">
        <v>11</v>
      </c>
      <c r="B12" s="29"/>
      <c r="C12" s="29"/>
      <c r="D12" s="25"/>
      <c r="E12" s="20"/>
    </row>
    <row r="13" spans="1:7" s="1" customFormat="1" ht="78" customHeight="1" x14ac:dyDescent="0.2">
      <c r="A13" s="18" t="s">
        <v>7</v>
      </c>
      <c r="B13" s="26"/>
      <c r="C13" s="26">
        <f>SUM(C10:C12)</f>
        <v>0</v>
      </c>
      <c r="D13" s="145" t="s">
        <v>200</v>
      </c>
      <c r="E13" s="20"/>
    </row>
    <row r="14" spans="1:7" s="1" customFormat="1" ht="54.75" customHeight="1" x14ac:dyDescent="0.2">
      <c r="A14" s="18" t="s">
        <v>12</v>
      </c>
      <c r="B14" s="30"/>
      <c r="C14" s="30"/>
      <c r="D14" s="145"/>
      <c r="E14" s="20"/>
    </row>
    <row r="15" spans="1:7" s="1" customFormat="1" x14ac:dyDescent="0.2">
      <c r="A15"/>
      <c r="B15"/>
      <c r="C15"/>
      <c r="D15"/>
      <c r="E15" s="20"/>
      <c r="F15" s="20"/>
      <c r="G15" s="20"/>
    </row>
    <row r="16" spans="1:7" s="19" customFormat="1" ht="25.5" customHeight="1" x14ac:dyDescent="0.2">
      <c r="A16" s="143" t="s">
        <v>18</v>
      </c>
      <c r="B16" s="144"/>
      <c r="C16" s="144"/>
      <c r="D16" s="144"/>
    </row>
    <row r="17" spans="1:7" ht="11.25" customHeight="1" x14ac:dyDescent="0.2">
      <c r="E17"/>
      <c r="F17"/>
      <c r="G17"/>
    </row>
    <row r="18" spans="1:7" s="19" customFormat="1" ht="43.5" customHeight="1" x14ac:dyDescent="0.2">
      <c r="A18" s="23"/>
      <c r="B18" s="15" t="s">
        <v>8</v>
      </c>
    </row>
    <row r="19" spans="1:7" s="19" customFormat="1" ht="68.45" customHeight="1" x14ac:dyDescent="0.2">
      <c r="A19" s="24" t="s">
        <v>198</v>
      </c>
      <c r="B19" s="29"/>
      <c r="D19" s="148" t="s">
        <v>196</v>
      </c>
    </row>
    <row r="20" spans="1:7" s="19" customFormat="1" ht="43.5" customHeight="1" x14ac:dyDescent="0.2">
      <c r="A20" s="24" t="s">
        <v>199</v>
      </c>
      <c r="B20" s="29"/>
      <c r="D20" s="149"/>
    </row>
    <row r="21" spans="1:7" s="19" customFormat="1" ht="43.5" customHeight="1" x14ac:dyDescent="0.2">
      <c r="A21" s="24" t="s">
        <v>21</v>
      </c>
      <c r="B21" s="29"/>
      <c r="D21" s="150" t="str">
        <f>IF(B21=0,"",IF(B21&gt;0,"Enter rebates/prices concessions as a negative.",""))</f>
        <v/>
      </c>
    </row>
    <row r="22" spans="1:7" s="19" customFormat="1" ht="43.5" customHeight="1" x14ac:dyDescent="0.2">
      <c r="A22" s="18" t="s">
        <v>22</v>
      </c>
      <c r="B22" s="29"/>
    </row>
    <row r="23" spans="1:7" s="19" customFormat="1" ht="55.5" customHeight="1" x14ac:dyDescent="0.2">
      <c r="A23" s="18" t="s">
        <v>23</v>
      </c>
      <c r="B23" s="30"/>
      <c r="D23" s="139" t="str">
        <f>IF(B19+B20+B21+B22=B13,"","Total dollars paid by carrier after rebates does not match the sum of the pharmacy benefits, medical benefits, and rebates/price concessions.")</f>
        <v/>
      </c>
    </row>
    <row r="24" spans="1:7" s="19" customFormat="1" ht="12.75" customHeight="1" x14ac:dyDescent="0.2"/>
    <row r="25" spans="1:7" s="19" customFormat="1" ht="12.75" customHeight="1" x14ac:dyDescent="0.2"/>
    <row r="26" spans="1:7" s="19" customFormat="1" ht="12.75" customHeight="1" x14ac:dyDescent="0.2"/>
    <row r="27" spans="1:7" s="19" customFormat="1" ht="12.75" customHeight="1" x14ac:dyDescent="0.2"/>
    <row r="28" spans="1:7" s="19" customFormat="1" ht="12.75" customHeight="1" x14ac:dyDescent="0.2"/>
    <row r="29" spans="1:7" s="19" customFormat="1" ht="12.75" customHeight="1" x14ac:dyDescent="0.2"/>
    <row r="30" spans="1:7" s="19" customFormat="1" ht="12.75" customHeight="1" x14ac:dyDescent="0.2"/>
    <row r="31" spans="1:7" s="19" customFormat="1" ht="12.75" customHeight="1" x14ac:dyDescent="0.2"/>
    <row r="32" spans="1:7" s="19" customFormat="1" ht="12.75" customHeight="1" x14ac:dyDescent="0.2"/>
    <row r="33" s="19" customFormat="1" ht="12.75" customHeight="1" x14ac:dyDescent="0.2"/>
    <row r="34" s="19" customFormat="1" ht="12.75" customHeight="1" x14ac:dyDescent="0.2"/>
    <row r="35" s="19" customFormat="1" ht="12.75" customHeight="1" x14ac:dyDescent="0.2"/>
    <row r="36" s="19" customFormat="1" ht="12.75" customHeight="1" x14ac:dyDescent="0.2"/>
    <row r="37" s="19" customFormat="1" ht="12.75" customHeight="1" x14ac:dyDescent="0.2"/>
    <row r="38" s="19" customFormat="1" ht="12.75" customHeight="1" x14ac:dyDescent="0.2"/>
    <row r="39" s="19" customFormat="1" ht="12.75" customHeight="1" x14ac:dyDescent="0.2"/>
    <row r="40" s="19" customFormat="1" ht="12.75" customHeight="1" x14ac:dyDescent="0.2"/>
    <row r="41" s="19" customFormat="1" ht="12.75" customHeight="1" x14ac:dyDescent="0.2"/>
    <row r="42" s="19" customFormat="1" ht="12.75" customHeight="1" x14ac:dyDescent="0.2"/>
    <row r="43" s="19" customFormat="1" ht="12.75" customHeigh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ht="15" customHeight="1" x14ac:dyDescent="0.2"/>
    <row r="52" customFormat="1" ht="15" customHeigh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sheetData>
  <sheetProtection algorithmName="SHA-512" hashValue="gyEdigGWRoUUKofltcwDNduBQoF62p3lvsKzIwUJ2hg7gWfnh7nPErNUHvfgt/W26XCKUFksB1O3/kktRWjpQw==" saltValue="Fya6RMhZDeaPHSky1O+yYg==" spinCount="100000" sheet="1" objects="1" scenarios="1"/>
  <conditionalFormatting sqref="B13">
    <cfRule type="cellIs" dxfId="1" priority="4" operator="notEqual">
      <formula>$B$19+$B$20+$B$21+$B$22</formula>
    </cfRule>
  </conditionalFormatting>
  <conditionalFormatting sqref="B21">
    <cfRule type="cellIs" dxfId="0" priority="1" operator="greaterThan">
      <formula>0</formula>
    </cfRule>
  </conditionalFormatting>
  <pageMargins left="0.25" right="0.25" top="0.75" bottom="0.75" header="0.3" footer="0.3"/>
  <pageSetup scale="63" fitToHeight="0" orientation="landscape" r:id="rId1"/>
  <headerFooter>
    <oddFooter>Page &amp;P of &amp;N</oddFooter>
  </headerFooter>
  <rowBreaks count="2" manualBreakCount="2">
    <brk id="6" max="16383" man="1"/>
    <brk id="1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C5D17-2682-4DA8-8DFA-F8C1DF38FB73}">
  <sheetPr codeName="Sheet9">
    <tabColor rgb="FF663300"/>
  </sheetPr>
  <dimension ref="A1:J203"/>
  <sheetViews>
    <sheetView zoomScaleNormal="100" workbookViewId="0">
      <pane ySplit="1" topLeftCell="A2" activePane="bottomLeft" state="frozen"/>
      <selection pane="bottomLeft" activeCell="A2" sqref="A2"/>
    </sheetView>
  </sheetViews>
  <sheetFormatPr defaultColWidth="9.140625" defaultRowHeight="12.75" x14ac:dyDescent="0.2"/>
  <cols>
    <col min="1" max="1" width="23.42578125" style="37" customWidth="1"/>
    <col min="2" max="2" width="22.5703125" style="37" customWidth="1"/>
    <col min="3" max="4" width="30.7109375" style="37" customWidth="1"/>
    <col min="5" max="5" width="30.42578125" style="37" customWidth="1"/>
    <col min="6" max="7" width="25.5703125" style="79" customWidth="1"/>
    <col min="8" max="8" width="31.7109375" style="80" customWidth="1"/>
    <col min="9" max="10" width="4.85546875" style="37" customWidth="1"/>
    <col min="11" max="16384" width="9.140625" style="1"/>
  </cols>
  <sheetData>
    <row r="1" spans="1:10" s="13" customFormat="1" ht="41.25" customHeight="1" x14ac:dyDescent="0.2">
      <c r="A1" s="9" t="s">
        <v>33</v>
      </c>
      <c r="B1" s="10" t="s">
        <v>28</v>
      </c>
      <c r="C1" s="7" t="s">
        <v>24</v>
      </c>
      <c r="D1" s="7" t="s">
        <v>25</v>
      </c>
      <c r="E1" s="7" t="s">
        <v>31</v>
      </c>
      <c r="F1" s="8" t="s">
        <v>187</v>
      </c>
      <c r="G1" s="8" t="s">
        <v>6</v>
      </c>
      <c r="H1" s="14" t="s">
        <v>5</v>
      </c>
      <c r="I1" s="11"/>
      <c r="J1" s="12"/>
    </row>
    <row r="2" spans="1:10" x14ac:dyDescent="0.2">
      <c r="A2" s="31"/>
      <c r="B2" s="32"/>
      <c r="C2" s="32"/>
      <c r="D2" s="32"/>
      <c r="E2" s="32"/>
      <c r="F2" s="33"/>
      <c r="G2" s="33"/>
      <c r="H2" s="34"/>
      <c r="I2" s="35"/>
      <c r="J2" s="36"/>
    </row>
    <row r="3" spans="1:10" x14ac:dyDescent="0.2">
      <c r="A3" s="31"/>
      <c r="B3" s="32"/>
      <c r="C3" s="32"/>
      <c r="D3" s="32"/>
      <c r="E3" s="32"/>
      <c r="F3" s="33"/>
      <c r="G3" s="33"/>
      <c r="H3" s="34"/>
      <c r="I3" s="35"/>
      <c r="J3" s="36"/>
    </row>
    <row r="4" spans="1:10" x14ac:dyDescent="0.2">
      <c r="A4" s="31"/>
      <c r="B4" s="32"/>
      <c r="C4" s="32"/>
      <c r="D4" s="32"/>
      <c r="E4" s="32"/>
      <c r="F4" s="33"/>
      <c r="G4" s="33"/>
      <c r="H4" s="34"/>
      <c r="I4" s="35"/>
      <c r="J4" s="36"/>
    </row>
    <row r="5" spans="1:10" x14ac:dyDescent="0.2">
      <c r="A5" s="31"/>
      <c r="B5" s="32"/>
      <c r="C5" s="32"/>
      <c r="D5" s="32"/>
      <c r="E5" s="32"/>
      <c r="F5" s="33"/>
      <c r="G5" s="33"/>
      <c r="H5" s="34"/>
      <c r="I5" s="35"/>
      <c r="J5" s="36"/>
    </row>
    <row r="6" spans="1:10" x14ac:dyDescent="0.2">
      <c r="A6" s="31"/>
      <c r="B6" s="32"/>
      <c r="C6" s="32"/>
      <c r="D6" s="32"/>
      <c r="E6" s="32"/>
      <c r="F6" s="33"/>
      <c r="G6" s="33"/>
      <c r="H6" s="34"/>
      <c r="I6" s="35"/>
      <c r="J6" s="36"/>
    </row>
    <row r="7" spans="1:10" x14ac:dyDescent="0.2">
      <c r="A7" s="31"/>
      <c r="B7" s="32"/>
      <c r="C7" s="32"/>
      <c r="D7" s="32"/>
      <c r="E7" s="32"/>
      <c r="F7" s="33"/>
      <c r="G7" s="33"/>
      <c r="H7" s="34"/>
      <c r="I7" s="35"/>
      <c r="J7" s="36"/>
    </row>
    <row r="8" spans="1:10" x14ac:dyDescent="0.2">
      <c r="A8" s="31"/>
      <c r="B8" s="32"/>
      <c r="C8" s="32"/>
      <c r="D8" s="32"/>
      <c r="E8" s="32"/>
      <c r="F8" s="33"/>
      <c r="G8" s="33"/>
      <c r="H8" s="34"/>
      <c r="I8" s="35"/>
      <c r="J8" s="36"/>
    </row>
    <row r="9" spans="1:10" x14ac:dyDescent="0.2">
      <c r="A9" s="31"/>
      <c r="B9" s="32"/>
      <c r="C9" s="32"/>
      <c r="D9" s="32"/>
      <c r="E9" s="32"/>
      <c r="F9" s="33"/>
      <c r="G9" s="33"/>
      <c r="H9" s="34"/>
      <c r="I9" s="35"/>
      <c r="J9" s="36"/>
    </row>
    <row r="10" spans="1:10" x14ac:dyDescent="0.2">
      <c r="A10" s="31"/>
      <c r="B10" s="32"/>
      <c r="C10" s="32"/>
      <c r="D10" s="32"/>
      <c r="E10" s="32"/>
      <c r="F10" s="33"/>
      <c r="G10" s="33"/>
      <c r="H10" s="34"/>
      <c r="I10" s="35"/>
      <c r="J10" s="36"/>
    </row>
    <row r="11" spans="1:10" x14ac:dyDescent="0.2">
      <c r="A11" s="31"/>
      <c r="B11" s="32"/>
      <c r="C11" s="32"/>
      <c r="D11" s="32"/>
      <c r="E11" s="32"/>
      <c r="F11" s="33"/>
      <c r="G11" s="33"/>
      <c r="H11" s="34"/>
      <c r="I11" s="35"/>
      <c r="J11" s="36"/>
    </row>
    <row r="12" spans="1:10" x14ac:dyDescent="0.2">
      <c r="A12" s="31"/>
      <c r="B12" s="32"/>
      <c r="C12" s="32"/>
      <c r="D12" s="32"/>
      <c r="E12" s="32"/>
      <c r="F12" s="33"/>
      <c r="G12" s="33"/>
      <c r="H12" s="34"/>
      <c r="I12" s="35"/>
      <c r="J12" s="36"/>
    </row>
    <row r="13" spans="1:10" x14ac:dyDescent="0.2">
      <c r="A13" s="31"/>
      <c r="B13" s="32"/>
      <c r="C13" s="32"/>
      <c r="D13" s="32"/>
      <c r="E13" s="32"/>
      <c r="F13" s="33"/>
      <c r="G13" s="33"/>
      <c r="H13" s="34"/>
      <c r="I13" s="35"/>
      <c r="J13" s="36"/>
    </row>
    <row r="14" spans="1:10" x14ac:dyDescent="0.2">
      <c r="A14" s="31"/>
      <c r="B14" s="32"/>
      <c r="C14" s="32"/>
      <c r="D14" s="32"/>
      <c r="E14" s="32"/>
      <c r="F14" s="33"/>
      <c r="G14" s="33"/>
      <c r="H14" s="34"/>
      <c r="I14" s="35"/>
      <c r="J14" s="36"/>
    </row>
    <row r="15" spans="1:10" x14ac:dyDescent="0.2">
      <c r="A15" s="31"/>
      <c r="B15" s="32"/>
      <c r="C15" s="32"/>
      <c r="D15" s="32"/>
      <c r="E15" s="32"/>
      <c r="F15" s="33"/>
      <c r="G15" s="33"/>
      <c r="H15" s="34"/>
      <c r="I15" s="35"/>
      <c r="J15" s="36"/>
    </row>
    <row r="16" spans="1:10" x14ac:dyDescent="0.2">
      <c r="A16" s="31"/>
      <c r="B16" s="32"/>
      <c r="C16" s="32"/>
      <c r="D16" s="32"/>
      <c r="E16" s="32"/>
      <c r="F16" s="33"/>
      <c r="G16" s="33"/>
      <c r="H16" s="34"/>
      <c r="I16" s="35"/>
      <c r="J16" s="36"/>
    </row>
    <row r="17" spans="1:10" x14ac:dyDescent="0.2">
      <c r="A17" s="31"/>
      <c r="B17" s="32"/>
      <c r="C17" s="32"/>
      <c r="D17" s="32"/>
      <c r="E17" s="32"/>
      <c r="F17" s="33"/>
      <c r="G17" s="33"/>
      <c r="H17" s="34"/>
      <c r="I17" s="35"/>
      <c r="J17" s="36"/>
    </row>
    <row r="18" spans="1:10" x14ac:dyDescent="0.2">
      <c r="A18" s="31"/>
      <c r="B18" s="32"/>
      <c r="C18" s="32"/>
      <c r="D18" s="32"/>
      <c r="E18" s="32"/>
      <c r="F18" s="33"/>
      <c r="G18" s="33"/>
      <c r="H18" s="34"/>
      <c r="I18" s="35"/>
      <c r="J18" s="36"/>
    </row>
    <row r="19" spans="1:10" x14ac:dyDescent="0.2">
      <c r="A19" s="31"/>
      <c r="B19" s="32"/>
      <c r="C19" s="32"/>
      <c r="D19" s="32"/>
      <c r="E19" s="32"/>
      <c r="F19" s="33"/>
      <c r="G19" s="33"/>
      <c r="H19" s="34"/>
      <c r="I19" s="35"/>
      <c r="J19" s="36"/>
    </row>
    <row r="20" spans="1:10" x14ac:dyDescent="0.2">
      <c r="A20" s="31"/>
      <c r="B20" s="32"/>
      <c r="C20" s="32"/>
      <c r="D20" s="32"/>
      <c r="E20" s="32"/>
      <c r="F20" s="33"/>
      <c r="G20" s="33"/>
      <c r="H20" s="34"/>
      <c r="I20" s="35"/>
      <c r="J20" s="36"/>
    </row>
    <row r="21" spans="1:10" x14ac:dyDescent="0.2">
      <c r="A21" s="31"/>
      <c r="B21" s="32"/>
      <c r="C21" s="32"/>
      <c r="D21" s="32"/>
      <c r="E21" s="32"/>
      <c r="F21" s="33"/>
      <c r="G21" s="33"/>
      <c r="H21" s="34"/>
      <c r="I21" s="35"/>
      <c r="J21" s="36"/>
    </row>
    <row r="22" spans="1:10" x14ac:dyDescent="0.2">
      <c r="A22" s="31"/>
      <c r="B22" s="32"/>
      <c r="C22" s="32"/>
      <c r="D22" s="32"/>
      <c r="E22" s="32"/>
      <c r="F22" s="33"/>
      <c r="G22" s="33"/>
      <c r="H22" s="34"/>
      <c r="I22" s="35"/>
      <c r="J22" s="36"/>
    </row>
    <row r="23" spans="1:10" x14ac:dyDescent="0.2">
      <c r="A23" s="31"/>
      <c r="B23" s="32"/>
      <c r="C23" s="32"/>
      <c r="D23" s="32"/>
      <c r="E23" s="32"/>
      <c r="F23" s="33"/>
      <c r="G23" s="33"/>
      <c r="H23" s="34"/>
      <c r="I23" s="35"/>
      <c r="J23" s="36"/>
    </row>
    <row r="24" spans="1:10" x14ac:dyDescent="0.2">
      <c r="A24" s="31"/>
      <c r="B24" s="32"/>
      <c r="C24" s="32"/>
      <c r="D24" s="32"/>
      <c r="E24" s="32"/>
      <c r="F24" s="33"/>
      <c r="G24" s="33"/>
      <c r="H24" s="34"/>
      <c r="I24" s="35"/>
      <c r="J24" s="36"/>
    </row>
    <row r="25" spans="1:10" x14ac:dyDescent="0.2">
      <c r="A25" s="31"/>
      <c r="B25" s="32"/>
      <c r="C25" s="32"/>
      <c r="D25" s="32"/>
      <c r="E25" s="32"/>
      <c r="F25" s="33"/>
      <c r="G25" s="33"/>
      <c r="H25" s="34"/>
      <c r="I25" s="35"/>
      <c r="J25" s="36"/>
    </row>
    <row r="26" spans="1:10" x14ac:dyDescent="0.2">
      <c r="A26" s="31"/>
      <c r="B26" s="32"/>
      <c r="C26" s="32"/>
      <c r="D26" s="32"/>
      <c r="E26" s="32"/>
      <c r="F26" s="33"/>
      <c r="G26" s="33"/>
      <c r="H26" s="34"/>
      <c r="I26" s="35"/>
      <c r="J26" s="36"/>
    </row>
    <row r="27" spans="1:10" x14ac:dyDescent="0.2">
      <c r="A27" s="31"/>
      <c r="B27" s="32"/>
      <c r="C27" s="32"/>
      <c r="D27" s="32"/>
      <c r="E27" s="32"/>
      <c r="F27" s="33"/>
      <c r="G27" s="33"/>
      <c r="H27" s="34"/>
      <c r="I27" s="35"/>
      <c r="J27" s="36"/>
    </row>
    <row r="28" spans="1:10" x14ac:dyDescent="0.2">
      <c r="A28" s="31"/>
      <c r="B28" s="32"/>
      <c r="C28" s="32"/>
      <c r="D28" s="32"/>
      <c r="E28" s="32"/>
      <c r="F28" s="33"/>
      <c r="G28" s="33"/>
      <c r="H28" s="34"/>
      <c r="I28" s="35"/>
      <c r="J28" s="36"/>
    </row>
    <row r="29" spans="1:10" x14ac:dyDescent="0.2">
      <c r="A29" s="31"/>
      <c r="B29" s="32"/>
      <c r="C29" s="32"/>
      <c r="D29" s="32"/>
      <c r="E29" s="32"/>
      <c r="F29" s="33"/>
      <c r="G29" s="33"/>
      <c r="H29" s="34"/>
      <c r="I29" s="35"/>
      <c r="J29" s="36"/>
    </row>
    <row r="30" spans="1:10" x14ac:dyDescent="0.2">
      <c r="A30" s="31"/>
      <c r="B30" s="32"/>
      <c r="C30" s="32"/>
      <c r="D30" s="32"/>
      <c r="E30" s="32"/>
      <c r="F30" s="33"/>
      <c r="G30" s="33"/>
      <c r="H30" s="34"/>
      <c r="I30" s="35"/>
      <c r="J30" s="36"/>
    </row>
    <row r="31" spans="1:10" x14ac:dyDescent="0.2">
      <c r="A31" s="31"/>
      <c r="B31" s="32"/>
      <c r="C31" s="32"/>
      <c r="D31" s="32"/>
      <c r="E31" s="32"/>
      <c r="F31" s="33"/>
      <c r="G31" s="33"/>
      <c r="H31" s="34"/>
      <c r="I31" s="35"/>
      <c r="J31" s="36"/>
    </row>
    <row r="32" spans="1:10" x14ac:dyDescent="0.2">
      <c r="A32" s="31"/>
      <c r="B32" s="32"/>
      <c r="C32" s="32"/>
      <c r="D32" s="32"/>
      <c r="E32" s="32"/>
      <c r="F32" s="33"/>
      <c r="G32" s="33"/>
      <c r="H32" s="34"/>
      <c r="I32" s="35"/>
      <c r="J32" s="36"/>
    </row>
    <row r="33" spans="1:10" x14ac:dyDescent="0.2">
      <c r="A33" s="31"/>
      <c r="B33" s="32"/>
      <c r="C33" s="32"/>
      <c r="D33" s="32"/>
      <c r="E33" s="32"/>
      <c r="F33" s="33"/>
      <c r="G33" s="33"/>
      <c r="H33" s="34"/>
      <c r="I33" s="35"/>
      <c r="J33" s="36"/>
    </row>
    <row r="34" spans="1:10" x14ac:dyDescent="0.2">
      <c r="A34" s="31"/>
      <c r="B34" s="32"/>
      <c r="C34" s="32"/>
      <c r="D34" s="32"/>
      <c r="E34" s="32"/>
      <c r="F34" s="33"/>
      <c r="G34" s="33"/>
      <c r="H34" s="34"/>
      <c r="I34" s="35"/>
      <c r="J34" s="36"/>
    </row>
    <row r="35" spans="1:10" x14ac:dyDescent="0.2">
      <c r="A35" s="31"/>
      <c r="B35" s="32"/>
      <c r="C35" s="32"/>
      <c r="D35" s="32"/>
      <c r="E35" s="32"/>
      <c r="F35" s="33"/>
      <c r="G35" s="33"/>
      <c r="H35" s="34"/>
      <c r="I35" s="35"/>
      <c r="J35" s="36"/>
    </row>
    <row r="36" spans="1:10" x14ac:dyDescent="0.2">
      <c r="A36" s="31"/>
      <c r="B36" s="32"/>
      <c r="C36" s="32"/>
      <c r="D36" s="32"/>
      <c r="E36" s="32"/>
      <c r="F36" s="33"/>
      <c r="G36" s="33"/>
      <c r="H36" s="34"/>
      <c r="I36" s="35"/>
      <c r="J36" s="36"/>
    </row>
    <row r="37" spans="1:10" x14ac:dyDescent="0.2">
      <c r="A37" s="31"/>
      <c r="B37" s="32"/>
      <c r="C37" s="32"/>
      <c r="D37" s="32"/>
      <c r="E37" s="32"/>
      <c r="F37" s="33"/>
      <c r="G37" s="33"/>
      <c r="H37" s="34"/>
      <c r="I37" s="35"/>
      <c r="J37" s="36"/>
    </row>
    <row r="38" spans="1:10" x14ac:dyDescent="0.2">
      <c r="A38" s="31"/>
      <c r="B38" s="32"/>
      <c r="C38" s="32"/>
      <c r="D38" s="32"/>
      <c r="E38" s="32"/>
      <c r="F38" s="33"/>
      <c r="G38" s="33"/>
      <c r="H38" s="34"/>
      <c r="I38" s="35"/>
      <c r="J38" s="36"/>
    </row>
    <row r="39" spans="1:10" x14ac:dyDescent="0.2">
      <c r="A39" s="31"/>
      <c r="B39" s="32"/>
      <c r="C39" s="32"/>
      <c r="D39" s="32"/>
      <c r="E39" s="32"/>
      <c r="F39" s="33"/>
      <c r="G39" s="33"/>
      <c r="H39" s="34"/>
      <c r="I39" s="35"/>
      <c r="J39" s="36"/>
    </row>
    <row r="40" spans="1:10" x14ac:dyDescent="0.2">
      <c r="A40" s="31"/>
      <c r="B40" s="32"/>
      <c r="C40" s="32"/>
      <c r="D40" s="32"/>
      <c r="E40" s="32"/>
      <c r="F40" s="33"/>
      <c r="G40" s="33"/>
      <c r="H40" s="34"/>
      <c r="I40" s="35"/>
      <c r="J40" s="36"/>
    </row>
    <row r="41" spans="1:10" x14ac:dyDescent="0.2">
      <c r="A41" s="31"/>
      <c r="B41" s="32"/>
      <c r="C41" s="32"/>
      <c r="D41" s="32"/>
      <c r="E41" s="32"/>
      <c r="F41" s="33"/>
      <c r="G41" s="33"/>
      <c r="H41" s="34"/>
      <c r="I41" s="35"/>
      <c r="J41" s="36"/>
    </row>
    <row r="42" spans="1:10" x14ac:dyDescent="0.2">
      <c r="A42" s="31"/>
      <c r="B42" s="32"/>
      <c r="C42" s="32"/>
      <c r="D42" s="32"/>
      <c r="E42" s="32"/>
      <c r="F42" s="33"/>
      <c r="G42" s="33"/>
      <c r="H42" s="34"/>
      <c r="I42" s="35"/>
      <c r="J42" s="36"/>
    </row>
    <row r="43" spans="1:10" x14ac:dyDescent="0.2">
      <c r="A43" s="31"/>
      <c r="B43" s="32"/>
      <c r="C43" s="32"/>
      <c r="D43" s="32"/>
      <c r="E43" s="32"/>
      <c r="F43" s="33"/>
      <c r="G43" s="33"/>
      <c r="H43" s="34"/>
      <c r="I43" s="35"/>
      <c r="J43" s="36"/>
    </row>
    <row r="44" spans="1:10" x14ac:dyDescent="0.2">
      <c r="A44" s="31"/>
      <c r="B44" s="32"/>
      <c r="C44" s="32"/>
      <c r="D44" s="32"/>
      <c r="E44" s="32"/>
      <c r="F44" s="33"/>
      <c r="G44" s="33"/>
      <c r="H44" s="34"/>
      <c r="I44" s="35"/>
      <c r="J44" s="36"/>
    </row>
    <row r="45" spans="1:10" x14ac:dyDescent="0.2">
      <c r="A45" s="31"/>
      <c r="B45" s="32"/>
      <c r="C45" s="32"/>
      <c r="D45" s="32"/>
      <c r="E45" s="32"/>
      <c r="F45" s="33"/>
      <c r="G45" s="33"/>
      <c r="H45" s="34"/>
      <c r="I45" s="35"/>
      <c r="J45" s="36"/>
    </row>
    <row r="46" spans="1:10" x14ac:dyDescent="0.2">
      <c r="A46" s="31"/>
      <c r="B46" s="32"/>
      <c r="C46" s="32"/>
      <c r="D46" s="32"/>
      <c r="E46" s="32"/>
      <c r="F46" s="33"/>
      <c r="G46" s="33"/>
      <c r="H46" s="34"/>
      <c r="I46" s="35"/>
      <c r="J46" s="36"/>
    </row>
    <row r="47" spans="1:10" x14ac:dyDescent="0.2">
      <c r="A47" s="31"/>
      <c r="B47" s="32"/>
      <c r="C47" s="32"/>
      <c r="D47" s="32"/>
      <c r="E47" s="32"/>
      <c r="F47" s="33"/>
      <c r="G47" s="33"/>
      <c r="H47" s="34"/>
      <c r="I47" s="35"/>
      <c r="J47" s="36"/>
    </row>
    <row r="48" spans="1:10" x14ac:dyDescent="0.2">
      <c r="A48" s="31"/>
      <c r="B48" s="32"/>
      <c r="C48" s="32"/>
      <c r="D48" s="32"/>
      <c r="E48" s="32"/>
      <c r="F48" s="33"/>
      <c r="G48" s="33"/>
      <c r="H48" s="34"/>
      <c r="I48" s="35"/>
      <c r="J48" s="36"/>
    </row>
    <row r="49" spans="1:10" x14ac:dyDescent="0.2">
      <c r="A49" s="31"/>
      <c r="B49" s="32"/>
      <c r="C49" s="32"/>
      <c r="D49" s="32"/>
      <c r="E49" s="32"/>
      <c r="F49" s="33"/>
      <c r="G49" s="33"/>
      <c r="H49" s="34"/>
      <c r="I49" s="35"/>
      <c r="J49" s="36"/>
    </row>
    <row r="50" spans="1:10" x14ac:dyDescent="0.2">
      <c r="A50" s="31"/>
      <c r="B50" s="32"/>
      <c r="C50" s="32"/>
      <c r="D50" s="32"/>
      <c r="E50" s="32"/>
      <c r="F50" s="33"/>
      <c r="G50" s="33"/>
      <c r="H50" s="34"/>
      <c r="I50" s="35"/>
      <c r="J50" s="36"/>
    </row>
    <row r="51" spans="1:10" x14ac:dyDescent="0.2">
      <c r="A51" s="31"/>
      <c r="B51" s="32"/>
      <c r="C51" s="32"/>
      <c r="D51" s="32"/>
      <c r="E51" s="32"/>
      <c r="F51" s="33"/>
      <c r="G51" s="33"/>
      <c r="H51" s="34"/>
      <c r="I51" s="35"/>
      <c r="J51" s="36"/>
    </row>
    <row r="52" spans="1:10" x14ac:dyDescent="0.2">
      <c r="A52" s="31"/>
      <c r="B52" s="32"/>
      <c r="C52" s="32"/>
      <c r="D52" s="32"/>
      <c r="E52" s="32"/>
      <c r="F52" s="33"/>
      <c r="G52" s="33"/>
      <c r="H52" s="34"/>
      <c r="I52" s="35"/>
      <c r="J52" s="36"/>
    </row>
    <row r="53" spans="1:10" x14ac:dyDescent="0.2">
      <c r="A53" s="31"/>
      <c r="B53" s="32"/>
      <c r="C53" s="32"/>
      <c r="D53" s="32"/>
      <c r="E53" s="32"/>
      <c r="F53" s="33"/>
      <c r="G53" s="33"/>
      <c r="H53" s="34"/>
      <c r="I53" s="35"/>
      <c r="J53" s="36"/>
    </row>
    <row r="54" spans="1:10" x14ac:dyDescent="0.2">
      <c r="A54" s="31"/>
      <c r="B54" s="32"/>
      <c r="C54" s="32"/>
      <c r="D54" s="32"/>
      <c r="E54" s="32"/>
      <c r="F54" s="33"/>
      <c r="G54" s="33"/>
      <c r="H54" s="34"/>
      <c r="I54" s="35"/>
      <c r="J54" s="36"/>
    </row>
    <row r="55" spans="1:10" x14ac:dyDescent="0.2">
      <c r="A55" s="31"/>
      <c r="B55" s="32"/>
      <c r="C55" s="32"/>
      <c r="D55" s="32"/>
      <c r="E55" s="32"/>
      <c r="F55" s="33"/>
      <c r="G55" s="33"/>
      <c r="H55" s="34"/>
      <c r="I55" s="35"/>
      <c r="J55" s="36"/>
    </row>
    <row r="56" spans="1:10" x14ac:dyDescent="0.2">
      <c r="A56" s="31"/>
      <c r="B56" s="32"/>
      <c r="C56" s="32"/>
      <c r="D56" s="32"/>
      <c r="E56" s="32"/>
      <c r="F56" s="33"/>
      <c r="G56" s="33"/>
      <c r="H56" s="34"/>
      <c r="I56" s="35"/>
      <c r="J56" s="36"/>
    </row>
    <row r="57" spans="1:10" x14ac:dyDescent="0.2">
      <c r="A57" s="31"/>
      <c r="B57" s="32"/>
      <c r="C57" s="32"/>
      <c r="D57" s="32"/>
      <c r="E57" s="32"/>
      <c r="F57" s="33"/>
      <c r="G57" s="33"/>
      <c r="H57" s="34"/>
      <c r="I57" s="35"/>
      <c r="J57" s="36"/>
    </row>
    <row r="58" spans="1:10" x14ac:dyDescent="0.2">
      <c r="A58" s="31"/>
      <c r="B58" s="32"/>
      <c r="C58" s="32"/>
      <c r="D58" s="32"/>
      <c r="E58" s="32"/>
      <c r="F58" s="33"/>
      <c r="G58" s="33"/>
      <c r="H58" s="34"/>
      <c r="I58" s="35"/>
      <c r="J58" s="36"/>
    </row>
    <row r="59" spans="1:10" x14ac:dyDescent="0.2">
      <c r="A59" s="31"/>
      <c r="B59" s="32"/>
      <c r="C59" s="32"/>
      <c r="D59" s="32"/>
      <c r="E59" s="32"/>
      <c r="F59" s="33"/>
      <c r="G59" s="33"/>
      <c r="H59" s="34"/>
      <c r="I59" s="35"/>
      <c r="J59" s="36"/>
    </row>
    <row r="60" spans="1:10" x14ac:dyDescent="0.2">
      <c r="A60" s="31"/>
      <c r="B60" s="32"/>
      <c r="C60" s="32"/>
      <c r="D60" s="32"/>
      <c r="E60" s="32"/>
      <c r="F60" s="33"/>
      <c r="G60" s="33"/>
      <c r="H60" s="34"/>
      <c r="I60" s="35"/>
      <c r="J60" s="36"/>
    </row>
    <row r="61" spans="1:10" x14ac:dyDescent="0.2">
      <c r="A61" s="31"/>
      <c r="B61" s="32"/>
      <c r="C61" s="32"/>
      <c r="D61" s="32"/>
      <c r="E61" s="32"/>
      <c r="F61" s="33"/>
      <c r="G61" s="33"/>
      <c r="H61" s="34"/>
      <c r="I61" s="35"/>
      <c r="J61" s="36"/>
    </row>
    <row r="62" spans="1:10" x14ac:dyDescent="0.2">
      <c r="A62" s="31"/>
      <c r="B62" s="32"/>
      <c r="C62" s="32"/>
      <c r="D62" s="32"/>
      <c r="E62" s="32"/>
      <c r="F62" s="33"/>
      <c r="G62" s="33"/>
      <c r="H62" s="34"/>
      <c r="I62" s="35"/>
      <c r="J62" s="36"/>
    </row>
    <row r="63" spans="1:10" x14ac:dyDescent="0.2">
      <c r="A63" s="31"/>
      <c r="B63" s="32"/>
      <c r="C63" s="32"/>
      <c r="D63" s="32"/>
      <c r="E63" s="32"/>
      <c r="F63" s="33"/>
      <c r="G63" s="33"/>
      <c r="H63" s="34"/>
      <c r="I63" s="35"/>
      <c r="J63" s="36"/>
    </row>
    <row r="64" spans="1:10" x14ac:dyDescent="0.2">
      <c r="A64" s="31"/>
      <c r="B64" s="32"/>
      <c r="C64" s="32"/>
      <c r="D64" s="32"/>
      <c r="E64" s="32"/>
      <c r="F64" s="33"/>
      <c r="G64" s="33"/>
      <c r="H64" s="34"/>
      <c r="I64" s="35"/>
      <c r="J64" s="36"/>
    </row>
    <row r="65" spans="1:10" x14ac:dyDescent="0.2">
      <c r="A65" s="31"/>
      <c r="B65" s="32"/>
      <c r="C65" s="32"/>
      <c r="D65" s="32"/>
      <c r="E65" s="32"/>
      <c r="F65" s="33"/>
      <c r="G65" s="33"/>
      <c r="H65" s="34"/>
      <c r="I65" s="35"/>
      <c r="J65" s="36"/>
    </row>
    <row r="66" spans="1:10" x14ac:dyDescent="0.2">
      <c r="A66" s="31"/>
      <c r="B66" s="32"/>
      <c r="C66" s="32"/>
      <c r="D66" s="32"/>
      <c r="E66" s="32"/>
      <c r="F66" s="33"/>
      <c r="G66" s="33"/>
      <c r="H66" s="34"/>
      <c r="I66" s="35"/>
      <c r="J66" s="36"/>
    </row>
    <row r="67" spans="1:10" x14ac:dyDescent="0.2">
      <c r="A67" s="31"/>
      <c r="B67" s="32"/>
      <c r="C67" s="32"/>
      <c r="D67" s="32"/>
      <c r="E67" s="32"/>
      <c r="F67" s="33"/>
      <c r="G67" s="33"/>
      <c r="H67" s="34"/>
      <c r="I67" s="35"/>
      <c r="J67" s="36"/>
    </row>
    <row r="68" spans="1:10" x14ac:dyDescent="0.2">
      <c r="A68" s="31"/>
      <c r="B68" s="32"/>
      <c r="C68" s="32"/>
      <c r="D68" s="32"/>
      <c r="E68" s="32"/>
      <c r="F68" s="33"/>
      <c r="G68" s="33"/>
      <c r="H68" s="34"/>
      <c r="I68" s="35"/>
      <c r="J68" s="36"/>
    </row>
    <row r="69" spans="1:10" x14ac:dyDescent="0.2">
      <c r="A69" s="31"/>
      <c r="B69" s="32"/>
      <c r="C69" s="32"/>
      <c r="D69" s="32"/>
      <c r="E69" s="32"/>
      <c r="F69" s="33"/>
      <c r="G69" s="33"/>
      <c r="H69" s="34"/>
      <c r="I69" s="35"/>
      <c r="J69" s="36"/>
    </row>
    <row r="70" spans="1:10" x14ac:dyDescent="0.2">
      <c r="A70" s="31"/>
      <c r="B70" s="32"/>
      <c r="C70" s="32"/>
      <c r="D70" s="32"/>
      <c r="E70" s="32"/>
      <c r="F70" s="33"/>
      <c r="G70" s="33"/>
      <c r="H70" s="34"/>
      <c r="I70" s="35"/>
      <c r="J70" s="36"/>
    </row>
    <row r="71" spans="1:10" x14ac:dyDescent="0.2">
      <c r="A71" s="31"/>
      <c r="B71" s="32"/>
      <c r="C71" s="32"/>
      <c r="D71" s="32"/>
      <c r="E71" s="32"/>
      <c r="F71" s="33"/>
      <c r="G71" s="33"/>
      <c r="H71" s="34"/>
      <c r="I71" s="35"/>
      <c r="J71" s="36"/>
    </row>
    <row r="72" spans="1:10" x14ac:dyDescent="0.2">
      <c r="A72" s="31"/>
      <c r="B72" s="32"/>
      <c r="C72" s="32"/>
      <c r="D72" s="32"/>
      <c r="E72" s="32"/>
      <c r="F72" s="33"/>
      <c r="G72" s="33"/>
      <c r="H72" s="34"/>
      <c r="I72" s="35"/>
      <c r="J72" s="36"/>
    </row>
    <row r="73" spans="1:10" x14ac:dyDescent="0.2">
      <c r="A73" s="31"/>
      <c r="B73" s="32"/>
      <c r="C73" s="32"/>
      <c r="D73" s="32"/>
      <c r="E73" s="32"/>
      <c r="F73" s="33"/>
      <c r="G73" s="33"/>
      <c r="H73" s="34"/>
      <c r="I73" s="35"/>
      <c r="J73" s="36"/>
    </row>
    <row r="74" spans="1:10" x14ac:dyDescent="0.2">
      <c r="A74" s="31"/>
      <c r="B74" s="32"/>
      <c r="C74" s="32"/>
      <c r="D74" s="32"/>
      <c r="E74" s="32"/>
      <c r="F74" s="33"/>
      <c r="G74" s="33"/>
      <c r="H74" s="34"/>
      <c r="I74" s="35"/>
      <c r="J74" s="36"/>
    </row>
    <row r="75" spans="1:10" x14ac:dyDescent="0.2">
      <c r="A75" s="31"/>
      <c r="B75" s="32"/>
      <c r="C75" s="32"/>
      <c r="D75" s="32"/>
      <c r="E75" s="32"/>
      <c r="F75" s="33"/>
      <c r="G75" s="33"/>
      <c r="H75" s="34"/>
      <c r="I75" s="35"/>
      <c r="J75" s="36"/>
    </row>
    <row r="76" spans="1:10" x14ac:dyDescent="0.2">
      <c r="A76" s="31"/>
      <c r="B76" s="32"/>
      <c r="C76" s="32"/>
      <c r="D76" s="32"/>
      <c r="E76" s="32"/>
      <c r="F76" s="33"/>
      <c r="G76" s="33"/>
      <c r="H76" s="34"/>
      <c r="I76" s="35"/>
      <c r="J76" s="36"/>
    </row>
    <row r="77" spans="1:10" x14ac:dyDescent="0.2">
      <c r="A77" s="31"/>
      <c r="B77" s="32"/>
      <c r="C77" s="32"/>
      <c r="D77" s="32"/>
      <c r="E77" s="32"/>
      <c r="F77" s="33"/>
      <c r="G77" s="33"/>
      <c r="H77" s="34"/>
      <c r="I77" s="35"/>
      <c r="J77" s="36"/>
    </row>
    <row r="78" spans="1:10" x14ac:dyDescent="0.2">
      <c r="A78" s="31"/>
      <c r="B78" s="32"/>
      <c r="C78" s="32"/>
      <c r="D78" s="32"/>
      <c r="E78" s="32"/>
      <c r="F78" s="33"/>
      <c r="G78" s="33"/>
      <c r="H78" s="34"/>
      <c r="I78" s="35"/>
      <c r="J78" s="36"/>
    </row>
    <row r="79" spans="1:10" x14ac:dyDescent="0.2">
      <c r="A79" s="31"/>
      <c r="B79" s="32"/>
      <c r="C79" s="32"/>
      <c r="D79" s="32"/>
      <c r="E79" s="32"/>
      <c r="F79" s="33"/>
      <c r="G79" s="33"/>
      <c r="H79" s="34"/>
      <c r="I79" s="35"/>
      <c r="J79" s="36"/>
    </row>
    <row r="80" spans="1:10" x14ac:dyDescent="0.2">
      <c r="A80" s="31"/>
      <c r="B80" s="32"/>
      <c r="C80" s="32"/>
      <c r="D80" s="32"/>
      <c r="E80" s="32"/>
      <c r="F80" s="33"/>
      <c r="G80" s="33"/>
      <c r="H80" s="34"/>
      <c r="I80" s="35"/>
      <c r="J80" s="36"/>
    </row>
    <row r="81" spans="1:10" x14ac:dyDescent="0.2">
      <c r="A81" s="31"/>
      <c r="B81" s="32"/>
      <c r="C81" s="32"/>
      <c r="D81" s="32"/>
      <c r="E81" s="32"/>
      <c r="F81" s="33"/>
      <c r="G81" s="33"/>
      <c r="H81" s="34"/>
      <c r="I81" s="35"/>
      <c r="J81" s="36"/>
    </row>
    <row r="82" spans="1:10" x14ac:dyDescent="0.2">
      <c r="A82" s="31"/>
      <c r="B82" s="32"/>
      <c r="C82" s="32"/>
      <c r="D82" s="32"/>
      <c r="E82" s="32"/>
      <c r="F82" s="33"/>
      <c r="G82" s="33"/>
      <c r="H82" s="34"/>
      <c r="I82" s="35"/>
      <c r="J82" s="36"/>
    </row>
    <row r="83" spans="1:10" x14ac:dyDescent="0.2">
      <c r="A83" s="31"/>
      <c r="B83" s="32"/>
      <c r="C83" s="32"/>
      <c r="D83" s="32"/>
      <c r="E83" s="32"/>
      <c r="F83" s="33"/>
      <c r="G83" s="33"/>
      <c r="H83" s="34"/>
      <c r="I83" s="35"/>
      <c r="J83" s="36"/>
    </row>
    <row r="84" spans="1:10" x14ac:dyDescent="0.2">
      <c r="A84" s="31"/>
      <c r="B84" s="32"/>
      <c r="C84" s="32"/>
      <c r="D84" s="32"/>
      <c r="E84" s="32"/>
      <c r="F84" s="33"/>
      <c r="G84" s="33"/>
      <c r="H84" s="34"/>
      <c r="I84" s="35"/>
      <c r="J84" s="36"/>
    </row>
    <row r="85" spans="1:10" x14ac:dyDescent="0.2">
      <c r="A85" s="31"/>
      <c r="B85" s="32"/>
      <c r="C85" s="32"/>
      <c r="D85" s="32"/>
      <c r="E85" s="32"/>
      <c r="F85" s="33"/>
      <c r="G85" s="33"/>
      <c r="H85" s="34"/>
      <c r="I85" s="35"/>
      <c r="J85" s="36"/>
    </row>
    <row r="86" spans="1:10" x14ac:dyDescent="0.2">
      <c r="A86" s="31"/>
      <c r="B86" s="32"/>
      <c r="C86" s="32"/>
      <c r="D86" s="32"/>
      <c r="E86" s="32"/>
      <c r="F86" s="33"/>
      <c r="G86" s="33"/>
      <c r="H86" s="34"/>
      <c r="I86" s="35"/>
      <c r="J86" s="36"/>
    </row>
    <row r="87" spans="1:10" x14ac:dyDescent="0.2">
      <c r="A87" s="31"/>
      <c r="B87" s="32"/>
      <c r="C87" s="32"/>
      <c r="D87" s="32"/>
      <c r="E87" s="32"/>
      <c r="F87" s="33"/>
      <c r="G87" s="33"/>
      <c r="H87" s="34"/>
      <c r="I87" s="35"/>
      <c r="J87" s="36"/>
    </row>
    <row r="88" spans="1:10" x14ac:dyDescent="0.2">
      <c r="A88" s="31"/>
      <c r="B88" s="32"/>
      <c r="C88" s="32"/>
      <c r="D88" s="32"/>
      <c r="E88" s="32"/>
      <c r="F88" s="33"/>
      <c r="G88" s="33"/>
      <c r="H88" s="34"/>
      <c r="I88" s="35"/>
      <c r="J88" s="36"/>
    </row>
    <row r="89" spans="1:10" x14ac:dyDescent="0.2">
      <c r="A89" s="31"/>
      <c r="B89" s="32"/>
      <c r="C89" s="32"/>
      <c r="D89" s="32"/>
      <c r="E89" s="32"/>
      <c r="F89" s="33"/>
      <c r="G89" s="33"/>
      <c r="H89" s="34"/>
      <c r="I89" s="35"/>
      <c r="J89" s="36"/>
    </row>
    <row r="90" spans="1:10" x14ac:dyDescent="0.2">
      <c r="A90" s="31"/>
      <c r="B90" s="32"/>
      <c r="C90" s="32"/>
      <c r="D90" s="32"/>
      <c r="E90" s="32"/>
      <c r="F90" s="33"/>
      <c r="G90" s="33"/>
      <c r="H90" s="34"/>
      <c r="I90" s="35"/>
      <c r="J90" s="36"/>
    </row>
    <row r="91" spans="1:10" x14ac:dyDescent="0.2">
      <c r="A91" s="31"/>
      <c r="B91" s="32"/>
      <c r="C91" s="32"/>
      <c r="D91" s="32"/>
      <c r="E91" s="32"/>
      <c r="F91" s="33"/>
      <c r="G91" s="33"/>
      <c r="H91" s="34"/>
      <c r="I91" s="35"/>
      <c r="J91" s="36"/>
    </row>
    <row r="92" spans="1:10" x14ac:dyDescent="0.2">
      <c r="A92" s="31"/>
      <c r="B92" s="32"/>
      <c r="C92" s="32"/>
      <c r="D92" s="32"/>
      <c r="E92" s="32"/>
      <c r="F92" s="33"/>
      <c r="G92" s="33"/>
      <c r="H92" s="34"/>
      <c r="I92" s="35"/>
      <c r="J92" s="36"/>
    </row>
    <row r="93" spans="1:10" x14ac:dyDescent="0.2">
      <c r="A93" s="31"/>
      <c r="B93" s="32"/>
      <c r="C93" s="32"/>
      <c r="D93" s="32"/>
      <c r="E93" s="32"/>
      <c r="F93" s="33"/>
      <c r="G93" s="33"/>
      <c r="H93" s="34"/>
      <c r="I93" s="35"/>
      <c r="J93" s="36"/>
    </row>
    <row r="94" spans="1:10" x14ac:dyDescent="0.2">
      <c r="A94" s="31"/>
      <c r="B94" s="32"/>
      <c r="C94" s="32"/>
      <c r="D94" s="32"/>
      <c r="E94" s="32"/>
      <c r="F94" s="33"/>
      <c r="G94" s="33"/>
      <c r="H94" s="34"/>
      <c r="I94" s="35"/>
      <c r="J94" s="36"/>
    </row>
    <row r="95" spans="1:10" x14ac:dyDescent="0.2">
      <c r="A95" s="31"/>
      <c r="B95" s="32"/>
      <c r="C95" s="32"/>
      <c r="D95" s="32"/>
      <c r="E95" s="32"/>
      <c r="F95" s="33"/>
      <c r="G95" s="33"/>
      <c r="H95" s="34"/>
      <c r="I95" s="35"/>
      <c r="J95" s="36"/>
    </row>
    <row r="96" spans="1:10" x14ac:dyDescent="0.2">
      <c r="A96" s="31"/>
      <c r="B96" s="32"/>
      <c r="C96" s="32"/>
      <c r="D96" s="32"/>
      <c r="E96" s="32"/>
      <c r="F96" s="33"/>
      <c r="G96" s="33"/>
      <c r="H96" s="34"/>
      <c r="I96" s="35"/>
      <c r="J96" s="36"/>
    </row>
    <row r="97" spans="1:10" x14ac:dyDescent="0.2">
      <c r="A97" s="31"/>
      <c r="B97" s="32"/>
      <c r="C97" s="32"/>
      <c r="D97" s="32"/>
      <c r="E97" s="32"/>
      <c r="F97" s="33"/>
      <c r="G97" s="33"/>
      <c r="H97" s="34"/>
      <c r="I97" s="35"/>
      <c r="J97" s="36"/>
    </row>
    <row r="98" spans="1:10" x14ac:dyDescent="0.2">
      <c r="A98" s="31"/>
      <c r="B98" s="32"/>
      <c r="C98" s="32"/>
      <c r="D98" s="32"/>
      <c r="E98" s="32"/>
      <c r="F98" s="33"/>
      <c r="G98" s="33"/>
      <c r="H98" s="34"/>
      <c r="I98" s="35"/>
      <c r="J98" s="36"/>
    </row>
    <row r="99" spans="1:10" x14ac:dyDescent="0.2">
      <c r="A99" s="31"/>
      <c r="B99" s="32"/>
      <c r="C99" s="32"/>
      <c r="D99" s="32"/>
      <c r="E99" s="32"/>
      <c r="F99" s="33"/>
      <c r="G99" s="33"/>
      <c r="H99" s="34"/>
      <c r="I99" s="35"/>
      <c r="J99" s="36"/>
    </row>
    <row r="100" spans="1:10" x14ac:dyDescent="0.2">
      <c r="A100" s="31"/>
      <c r="B100" s="32"/>
      <c r="C100" s="32"/>
      <c r="D100" s="32"/>
      <c r="E100" s="32"/>
      <c r="F100" s="33"/>
      <c r="G100" s="33"/>
      <c r="H100" s="34"/>
      <c r="I100" s="35"/>
      <c r="J100" s="36"/>
    </row>
    <row r="101" spans="1:10" x14ac:dyDescent="0.2">
      <c r="A101" s="31"/>
      <c r="B101" s="32"/>
      <c r="C101" s="32"/>
      <c r="D101" s="32"/>
      <c r="E101" s="32"/>
      <c r="F101" s="33"/>
      <c r="G101" s="33"/>
      <c r="H101" s="34"/>
      <c r="I101" s="35"/>
      <c r="J101" s="36"/>
    </row>
    <row r="102" spans="1:10" x14ac:dyDescent="0.2">
      <c r="A102" s="31"/>
      <c r="B102" s="32"/>
      <c r="C102" s="32"/>
      <c r="D102" s="32"/>
      <c r="E102" s="32"/>
      <c r="F102" s="33"/>
      <c r="G102" s="33"/>
      <c r="H102" s="34"/>
      <c r="I102" s="35"/>
      <c r="J102" s="36"/>
    </row>
    <row r="103" spans="1:10" x14ac:dyDescent="0.2">
      <c r="A103" s="31"/>
      <c r="B103" s="32"/>
      <c r="C103" s="32"/>
      <c r="D103" s="32"/>
      <c r="E103" s="32"/>
      <c r="F103" s="33"/>
      <c r="G103" s="33"/>
      <c r="H103" s="34"/>
      <c r="I103" s="35"/>
      <c r="J103" s="36"/>
    </row>
    <row r="104" spans="1:10" x14ac:dyDescent="0.2">
      <c r="A104" s="31"/>
      <c r="B104" s="32"/>
      <c r="C104" s="32"/>
      <c r="D104" s="32"/>
      <c r="E104" s="32"/>
      <c r="F104" s="33"/>
      <c r="G104" s="33"/>
      <c r="H104" s="34"/>
      <c r="I104" s="35"/>
      <c r="J104" s="36"/>
    </row>
    <row r="105" spans="1:10" x14ac:dyDescent="0.2">
      <c r="A105" s="31"/>
      <c r="B105" s="32"/>
      <c r="C105" s="32"/>
      <c r="D105" s="32"/>
      <c r="E105" s="32"/>
      <c r="F105" s="33"/>
      <c r="G105" s="33"/>
      <c r="H105" s="34"/>
      <c r="I105" s="35"/>
      <c r="J105" s="36"/>
    </row>
    <row r="106" spans="1:10" x14ac:dyDescent="0.2">
      <c r="A106" s="31"/>
      <c r="B106" s="32"/>
      <c r="C106" s="32"/>
      <c r="D106" s="32"/>
      <c r="E106" s="32"/>
      <c r="F106" s="33"/>
      <c r="G106" s="33"/>
      <c r="H106" s="34"/>
      <c r="I106" s="35"/>
      <c r="J106" s="36"/>
    </row>
    <row r="107" spans="1:10" x14ac:dyDescent="0.2">
      <c r="A107" s="31"/>
      <c r="B107" s="32"/>
      <c r="C107" s="32"/>
      <c r="D107" s="32"/>
      <c r="E107" s="32"/>
      <c r="F107" s="33"/>
      <c r="G107" s="33"/>
      <c r="H107" s="34"/>
      <c r="I107" s="35"/>
      <c r="J107" s="36"/>
    </row>
    <row r="108" spans="1:10" x14ac:dyDescent="0.2">
      <c r="A108" s="31"/>
      <c r="B108" s="32"/>
      <c r="C108" s="32"/>
      <c r="D108" s="32"/>
      <c r="E108" s="32"/>
      <c r="F108" s="33"/>
      <c r="G108" s="33"/>
      <c r="H108" s="34"/>
      <c r="I108" s="35"/>
      <c r="J108" s="36"/>
    </row>
    <row r="109" spans="1:10" x14ac:dyDescent="0.2">
      <c r="A109" s="31"/>
      <c r="B109" s="32"/>
      <c r="C109" s="32"/>
      <c r="D109" s="32"/>
      <c r="E109" s="32"/>
      <c r="F109" s="33"/>
      <c r="G109" s="33"/>
      <c r="H109" s="34"/>
      <c r="I109" s="35"/>
      <c r="J109" s="36"/>
    </row>
    <row r="110" spans="1:10" x14ac:dyDescent="0.2">
      <c r="A110" s="31"/>
      <c r="B110" s="32"/>
      <c r="C110" s="32"/>
      <c r="D110" s="32"/>
      <c r="E110" s="32"/>
      <c r="F110" s="33"/>
      <c r="G110" s="33"/>
      <c r="H110" s="34"/>
      <c r="I110" s="35"/>
      <c r="J110" s="36"/>
    </row>
    <row r="111" spans="1:10" x14ac:dyDescent="0.2">
      <c r="A111" s="31"/>
      <c r="B111" s="32"/>
      <c r="C111" s="32"/>
      <c r="D111" s="32"/>
      <c r="E111" s="32"/>
      <c r="F111" s="33"/>
      <c r="G111" s="33"/>
      <c r="H111" s="34"/>
      <c r="I111" s="35"/>
      <c r="J111" s="36"/>
    </row>
    <row r="112" spans="1:10" x14ac:dyDescent="0.2">
      <c r="A112" s="31"/>
      <c r="B112" s="32"/>
      <c r="C112" s="32"/>
      <c r="D112" s="32"/>
      <c r="E112" s="32"/>
      <c r="F112" s="33"/>
      <c r="G112" s="33"/>
      <c r="H112" s="34"/>
      <c r="I112" s="35"/>
      <c r="J112" s="36"/>
    </row>
    <row r="113" spans="1:10" x14ac:dyDescent="0.2">
      <c r="A113" s="31"/>
      <c r="B113" s="32"/>
      <c r="C113" s="32"/>
      <c r="D113" s="32"/>
      <c r="E113" s="32"/>
      <c r="F113" s="33"/>
      <c r="G113" s="33"/>
      <c r="H113" s="34"/>
      <c r="I113" s="35"/>
      <c r="J113" s="36"/>
    </row>
    <row r="114" spans="1:10" x14ac:dyDescent="0.2">
      <c r="A114" s="31"/>
      <c r="B114" s="32"/>
      <c r="C114" s="32"/>
      <c r="D114" s="32"/>
      <c r="E114" s="32"/>
      <c r="F114" s="33"/>
      <c r="G114" s="33"/>
      <c r="H114" s="34"/>
      <c r="I114" s="35"/>
      <c r="J114" s="36"/>
    </row>
    <row r="115" spans="1:10" x14ac:dyDescent="0.2">
      <c r="A115" s="31"/>
      <c r="B115" s="32"/>
      <c r="C115" s="32"/>
      <c r="D115" s="32"/>
      <c r="E115" s="32"/>
      <c r="F115" s="33"/>
      <c r="G115" s="33"/>
      <c r="H115" s="34"/>
      <c r="I115" s="35"/>
      <c r="J115" s="36"/>
    </row>
    <row r="116" spans="1:10" x14ac:dyDescent="0.2">
      <c r="A116" s="31"/>
      <c r="B116" s="32"/>
      <c r="C116" s="32"/>
      <c r="D116" s="32"/>
      <c r="E116" s="32"/>
      <c r="F116" s="33"/>
      <c r="G116" s="33"/>
      <c r="H116" s="34"/>
      <c r="I116" s="35"/>
      <c r="J116" s="36"/>
    </row>
    <row r="117" spans="1:10" x14ac:dyDescent="0.2">
      <c r="A117" s="31"/>
      <c r="B117" s="32"/>
      <c r="C117" s="32"/>
      <c r="D117" s="32"/>
      <c r="E117" s="32"/>
      <c r="F117" s="33"/>
      <c r="G117" s="33"/>
      <c r="H117" s="34"/>
      <c r="I117" s="35"/>
      <c r="J117" s="36"/>
    </row>
    <row r="118" spans="1:10" x14ac:dyDescent="0.2">
      <c r="A118" s="31"/>
      <c r="B118" s="32"/>
      <c r="C118" s="32"/>
      <c r="D118" s="32"/>
      <c r="E118" s="32"/>
      <c r="F118" s="33"/>
      <c r="G118" s="33"/>
      <c r="H118" s="34"/>
      <c r="I118" s="35"/>
      <c r="J118" s="36"/>
    </row>
    <row r="119" spans="1:10" x14ac:dyDescent="0.2">
      <c r="A119" s="31"/>
      <c r="B119" s="32"/>
      <c r="C119" s="32"/>
      <c r="D119" s="32"/>
      <c r="E119" s="32"/>
      <c r="F119" s="33"/>
      <c r="G119" s="33"/>
      <c r="H119" s="34"/>
      <c r="I119" s="35"/>
      <c r="J119" s="36"/>
    </row>
    <row r="120" spans="1:10" x14ac:dyDescent="0.2">
      <c r="A120" s="31"/>
      <c r="B120" s="32"/>
      <c r="C120" s="32"/>
      <c r="D120" s="32"/>
      <c r="E120" s="32"/>
      <c r="F120" s="33"/>
      <c r="G120" s="33"/>
      <c r="H120" s="34"/>
      <c r="I120" s="35"/>
      <c r="J120" s="36"/>
    </row>
    <row r="121" spans="1:10" x14ac:dyDescent="0.2">
      <c r="A121" s="31"/>
      <c r="B121" s="32"/>
      <c r="C121" s="32"/>
      <c r="D121" s="32"/>
      <c r="E121" s="32"/>
      <c r="F121" s="33"/>
      <c r="G121" s="33"/>
      <c r="H121" s="34"/>
      <c r="I121" s="35"/>
      <c r="J121" s="36"/>
    </row>
    <row r="122" spans="1:10" x14ac:dyDescent="0.2">
      <c r="A122" s="31"/>
      <c r="B122" s="32"/>
      <c r="C122" s="32"/>
      <c r="D122" s="32"/>
      <c r="E122" s="32"/>
      <c r="F122" s="33"/>
      <c r="G122" s="33"/>
      <c r="H122" s="34"/>
      <c r="I122" s="35"/>
      <c r="J122" s="36"/>
    </row>
    <row r="123" spans="1:10" x14ac:dyDescent="0.2">
      <c r="A123" s="31"/>
      <c r="B123" s="32"/>
      <c r="C123" s="32"/>
      <c r="D123" s="32"/>
      <c r="E123" s="32"/>
      <c r="F123" s="33"/>
      <c r="G123" s="33"/>
      <c r="H123" s="34"/>
      <c r="I123" s="35"/>
      <c r="J123" s="36"/>
    </row>
    <row r="124" spans="1:10" x14ac:dyDescent="0.2">
      <c r="A124" s="31"/>
      <c r="B124" s="32"/>
      <c r="C124" s="32"/>
      <c r="D124" s="32"/>
      <c r="E124" s="32"/>
      <c r="F124" s="33"/>
      <c r="G124" s="33"/>
      <c r="H124" s="34"/>
      <c r="I124" s="35"/>
      <c r="J124" s="36"/>
    </row>
    <row r="125" spans="1:10" x14ac:dyDescent="0.2">
      <c r="A125" s="31"/>
      <c r="B125" s="32"/>
      <c r="C125" s="32"/>
      <c r="D125" s="32"/>
      <c r="E125" s="32"/>
      <c r="F125" s="33"/>
      <c r="G125" s="33"/>
      <c r="H125" s="34"/>
      <c r="I125" s="35"/>
      <c r="J125" s="36"/>
    </row>
    <row r="126" spans="1:10" x14ac:dyDescent="0.2">
      <c r="A126" s="31"/>
      <c r="B126" s="32"/>
      <c r="C126" s="32"/>
      <c r="D126" s="32"/>
      <c r="E126" s="32"/>
      <c r="F126" s="33"/>
      <c r="G126" s="33"/>
      <c r="H126" s="34"/>
      <c r="I126" s="35"/>
      <c r="J126" s="36"/>
    </row>
    <row r="127" spans="1:10" x14ac:dyDescent="0.2">
      <c r="A127" s="31"/>
      <c r="B127" s="32"/>
      <c r="C127" s="32"/>
      <c r="D127" s="32"/>
      <c r="E127" s="32"/>
      <c r="F127" s="33"/>
      <c r="G127" s="33"/>
      <c r="H127" s="34"/>
      <c r="I127" s="35"/>
      <c r="J127" s="36"/>
    </row>
    <row r="128" spans="1:10" x14ac:dyDescent="0.2">
      <c r="A128" s="31"/>
      <c r="B128" s="32"/>
      <c r="C128" s="32"/>
      <c r="D128" s="32"/>
      <c r="E128" s="32"/>
      <c r="F128" s="33"/>
      <c r="G128" s="33"/>
      <c r="H128" s="34"/>
      <c r="I128" s="35"/>
      <c r="J128" s="36"/>
    </row>
    <row r="129" spans="1:10" x14ac:dyDescent="0.2">
      <c r="A129" s="31"/>
      <c r="B129" s="32"/>
      <c r="C129" s="32"/>
      <c r="D129" s="32"/>
      <c r="E129" s="32"/>
      <c r="F129" s="33"/>
      <c r="G129" s="33"/>
      <c r="H129" s="34"/>
      <c r="I129" s="35"/>
      <c r="J129" s="36"/>
    </row>
    <row r="130" spans="1:10" x14ac:dyDescent="0.2">
      <c r="A130" s="31"/>
      <c r="B130" s="32"/>
      <c r="C130" s="32"/>
      <c r="D130" s="32"/>
      <c r="E130" s="32"/>
      <c r="F130" s="33"/>
      <c r="G130" s="33"/>
      <c r="H130" s="34"/>
      <c r="I130" s="35"/>
      <c r="J130" s="36"/>
    </row>
    <row r="131" spans="1:10" x14ac:dyDescent="0.2">
      <c r="A131" s="31"/>
      <c r="B131" s="32"/>
      <c r="C131" s="32"/>
      <c r="D131" s="32"/>
      <c r="E131" s="32"/>
      <c r="F131" s="33"/>
      <c r="G131" s="33"/>
      <c r="H131" s="34"/>
      <c r="I131" s="35"/>
      <c r="J131" s="36"/>
    </row>
    <row r="132" spans="1:10" x14ac:dyDescent="0.2">
      <c r="A132" s="31"/>
      <c r="B132" s="32"/>
      <c r="C132" s="32"/>
      <c r="D132" s="32"/>
      <c r="E132" s="32"/>
      <c r="F132" s="33"/>
      <c r="G132" s="33"/>
      <c r="H132" s="34"/>
      <c r="I132" s="35"/>
      <c r="J132" s="36"/>
    </row>
    <row r="133" spans="1:10" x14ac:dyDescent="0.2">
      <c r="A133" s="31"/>
      <c r="B133" s="32"/>
      <c r="C133" s="32"/>
      <c r="D133" s="32"/>
      <c r="E133" s="32"/>
      <c r="F133" s="33"/>
      <c r="G133" s="33"/>
      <c r="H133" s="34"/>
      <c r="I133" s="35"/>
      <c r="J133" s="36"/>
    </row>
    <row r="134" spans="1:10" x14ac:dyDescent="0.2">
      <c r="A134" s="31"/>
      <c r="B134" s="32"/>
      <c r="C134" s="32"/>
      <c r="D134" s="32"/>
      <c r="E134" s="32"/>
      <c r="F134" s="33"/>
      <c r="G134" s="33"/>
      <c r="H134" s="34"/>
      <c r="I134" s="35"/>
      <c r="J134" s="36"/>
    </row>
    <row r="135" spans="1:10" x14ac:dyDescent="0.2">
      <c r="A135" s="31"/>
      <c r="B135" s="32"/>
      <c r="C135" s="32"/>
      <c r="D135" s="32"/>
      <c r="E135" s="32"/>
      <c r="F135" s="33"/>
      <c r="G135" s="33"/>
      <c r="H135" s="34"/>
      <c r="I135" s="35"/>
      <c r="J135" s="36"/>
    </row>
    <row r="136" spans="1:10" x14ac:dyDescent="0.2">
      <c r="A136" s="31"/>
      <c r="B136" s="32"/>
      <c r="C136" s="32"/>
      <c r="D136" s="32"/>
      <c r="E136" s="32"/>
      <c r="F136" s="33"/>
      <c r="G136" s="33"/>
      <c r="H136" s="34"/>
      <c r="I136" s="35"/>
      <c r="J136" s="36"/>
    </row>
    <row r="137" spans="1:10" x14ac:dyDescent="0.2">
      <c r="A137" s="31"/>
      <c r="B137" s="32"/>
      <c r="C137" s="32"/>
      <c r="D137" s="32"/>
      <c r="E137" s="32"/>
      <c r="F137" s="33"/>
      <c r="G137" s="33"/>
      <c r="H137" s="34"/>
      <c r="I137" s="35"/>
      <c r="J137" s="36"/>
    </row>
    <row r="138" spans="1:10" x14ac:dyDescent="0.2">
      <c r="A138" s="31"/>
      <c r="B138" s="32"/>
      <c r="C138" s="32"/>
      <c r="D138" s="32"/>
      <c r="E138" s="32"/>
      <c r="F138" s="33"/>
      <c r="G138" s="33"/>
      <c r="H138" s="34"/>
      <c r="I138" s="35"/>
      <c r="J138" s="36"/>
    </row>
    <row r="139" spans="1:10" x14ac:dyDescent="0.2">
      <c r="A139" s="31"/>
      <c r="B139" s="32"/>
      <c r="C139" s="32"/>
      <c r="D139" s="32"/>
      <c r="E139" s="32"/>
      <c r="F139" s="33"/>
      <c r="G139" s="33"/>
      <c r="H139" s="34"/>
      <c r="I139" s="35"/>
      <c r="J139" s="36"/>
    </row>
    <row r="140" spans="1:10" x14ac:dyDescent="0.2">
      <c r="A140" s="31"/>
      <c r="B140" s="32"/>
      <c r="C140" s="32"/>
      <c r="D140" s="32"/>
      <c r="E140" s="32"/>
      <c r="F140" s="33"/>
      <c r="G140" s="33"/>
      <c r="H140" s="34"/>
      <c r="I140" s="35"/>
      <c r="J140" s="36"/>
    </row>
    <row r="141" spans="1:10" x14ac:dyDescent="0.2">
      <c r="A141" s="31"/>
      <c r="B141" s="32"/>
      <c r="C141" s="32"/>
      <c r="D141" s="32"/>
      <c r="E141" s="32"/>
      <c r="F141" s="33"/>
      <c r="G141" s="33"/>
      <c r="H141" s="34"/>
      <c r="I141" s="35"/>
      <c r="J141" s="36"/>
    </row>
    <row r="142" spans="1:10" x14ac:dyDescent="0.2">
      <c r="A142" s="31"/>
      <c r="B142" s="32"/>
      <c r="C142" s="32"/>
      <c r="D142" s="32"/>
      <c r="E142" s="32"/>
      <c r="F142" s="33"/>
      <c r="G142" s="33"/>
      <c r="H142" s="34"/>
      <c r="I142" s="35"/>
      <c r="J142" s="36"/>
    </row>
    <row r="143" spans="1:10" x14ac:dyDescent="0.2">
      <c r="A143" s="31"/>
      <c r="B143" s="32"/>
      <c r="C143" s="32"/>
      <c r="D143" s="32"/>
      <c r="E143" s="32"/>
      <c r="F143" s="33"/>
      <c r="G143" s="33"/>
      <c r="H143" s="34"/>
      <c r="I143" s="35"/>
      <c r="J143" s="36"/>
    </row>
    <row r="144" spans="1:10" x14ac:dyDescent="0.2">
      <c r="A144" s="31"/>
      <c r="B144" s="32"/>
      <c r="C144" s="32"/>
      <c r="D144" s="32"/>
      <c r="E144" s="32"/>
      <c r="F144" s="33"/>
      <c r="G144" s="33"/>
      <c r="H144" s="34"/>
      <c r="I144" s="35"/>
      <c r="J144" s="36"/>
    </row>
    <row r="145" spans="1:10" x14ac:dyDescent="0.2">
      <c r="A145" s="31"/>
      <c r="B145" s="32"/>
      <c r="C145" s="32"/>
      <c r="D145" s="32"/>
      <c r="E145" s="32"/>
      <c r="F145" s="33"/>
      <c r="G145" s="33"/>
      <c r="H145" s="34"/>
      <c r="I145" s="35"/>
      <c r="J145" s="36"/>
    </row>
    <row r="146" spans="1:10" x14ac:dyDescent="0.2">
      <c r="A146" s="31"/>
      <c r="B146" s="32"/>
      <c r="C146" s="32"/>
      <c r="D146" s="32"/>
      <c r="E146" s="32"/>
      <c r="F146" s="33"/>
      <c r="G146" s="33"/>
      <c r="H146" s="34"/>
      <c r="I146" s="35"/>
      <c r="J146" s="36"/>
    </row>
    <row r="147" spans="1:10" x14ac:dyDescent="0.2">
      <c r="A147" s="31"/>
      <c r="B147" s="32"/>
      <c r="C147" s="32"/>
      <c r="D147" s="32"/>
      <c r="E147" s="32"/>
      <c r="F147" s="33"/>
      <c r="G147" s="33"/>
      <c r="H147" s="34"/>
      <c r="I147" s="35"/>
      <c r="J147" s="36"/>
    </row>
    <row r="148" spans="1:10" x14ac:dyDescent="0.2">
      <c r="A148" s="31"/>
      <c r="B148" s="32"/>
      <c r="C148" s="32"/>
      <c r="D148" s="32"/>
      <c r="E148" s="32"/>
      <c r="F148" s="33"/>
      <c r="G148" s="33"/>
      <c r="H148" s="34"/>
      <c r="I148" s="35"/>
      <c r="J148" s="36"/>
    </row>
    <row r="149" spans="1:10" x14ac:dyDescent="0.2">
      <c r="A149" s="31"/>
      <c r="B149" s="32"/>
      <c r="C149" s="32"/>
      <c r="D149" s="32"/>
      <c r="E149" s="32"/>
      <c r="F149" s="33"/>
      <c r="G149" s="33"/>
      <c r="H149" s="34"/>
      <c r="I149" s="35"/>
      <c r="J149" s="36"/>
    </row>
    <row r="150" spans="1:10" x14ac:dyDescent="0.2">
      <c r="A150" s="31"/>
      <c r="B150" s="32"/>
      <c r="C150" s="32"/>
      <c r="D150" s="32"/>
      <c r="E150" s="32"/>
      <c r="F150" s="33"/>
      <c r="G150" s="33"/>
      <c r="H150" s="34"/>
      <c r="I150" s="35"/>
      <c r="J150" s="36"/>
    </row>
    <row r="151" spans="1:10" x14ac:dyDescent="0.2">
      <c r="A151" s="31"/>
      <c r="B151" s="32"/>
      <c r="C151" s="32"/>
      <c r="D151" s="32"/>
      <c r="E151" s="32"/>
      <c r="F151" s="33"/>
      <c r="G151" s="33"/>
      <c r="H151" s="34"/>
      <c r="I151" s="35"/>
      <c r="J151" s="36"/>
    </row>
    <row r="152" spans="1:10" x14ac:dyDescent="0.2">
      <c r="A152" s="31"/>
      <c r="B152" s="32"/>
      <c r="C152" s="32"/>
      <c r="D152" s="32"/>
      <c r="E152" s="32"/>
      <c r="F152" s="33"/>
      <c r="G152" s="33"/>
      <c r="H152" s="34"/>
      <c r="I152" s="35"/>
      <c r="J152" s="36"/>
    </row>
    <row r="153" spans="1:10" x14ac:dyDescent="0.2">
      <c r="A153" s="31"/>
      <c r="B153" s="32"/>
      <c r="C153" s="32"/>
      <c r="D153" s="32"/>
      <c r="E153" s="32"/>
      <c r="F153" s="33"/>
      <c r="G153" s="33"/>
      <c r="H153" s="34"/>
      <c r="I153" s="35"/>
      <c r="J153" s="36"/>
    </row>
    <row r="154" spans="1:10" x14ac:dyDescent="0.2">
      <c r="A154" s="31"/>
      <c r="B154" s="32"/>
      <c r="C154" s="32"/>
      <c r="D154" s="32"/>
      <c r="E154" s="32"/>
      <c r="F154" s="33"/>
      <c r="G154" s="33"/>
      <c r="H154" s="34"/>
      <c r="I154" s="35"/>
      <c r="J154" s="36"/>
    </row>
    <row r="155" spans="1:10" x14ac:dyDescent="0.2">
      <c r="A155" s="31"/>
      <c r="B155" s="32"/>
      <c r="C155" s="32"/>
      <c r="D155" s="32"/>
      <c r="E155" s="32"/>
      <c r="F155" s="33"/>
      <c r="G155" s="33"/>
      <c r="H155" s="34"/>
      <c r="I155" s="35"/>
      <c r="J155" s="36"/>
    </row>
    <row r="156" spans="1:10" x14ac:dyDescent="0.2">
      <c r="A156" s="31"/>
      <c r="B156" s="32"/>
      <c r="C156" s="32"/>
      <c r="D156" s="32"/>
      <c r="E156" s="32"/>
      <c r="F156" s="33"/>
      <c r="G156" s="33"/>
      <c r="H156" s="34"/>
      <c r="I156" s="35"/>
      <c r="J156" s="36"/>
    </row>
    <row r="157" spans="1:10" x14ac:dyDescent="0.2">
      <c r="A157" s="31"/>
      <c r="B157" s="32"/>
      <c r="C157" s="32"/>
      <c r="D157" s="32"/>
      <c r="E157" s="32"/>
      <c r="F157" s="33"/>
      <c r="G157" s="33"/>
      <c r="H157" s="34"/>
      <c r="I157" s="35"/>
      <c r="J157" s="36"/>
    </row>
    <row r="158" spans="1:10" x14ac:dyDescent="0.2">
      <c r="A158" s="31"/>
      <c r="B158" s="32"/>
      <c r="C158" s="32"/>
      <c r="D158" s="32"/>
      <c r="E158" s="32"/>
      <c r="F158" s="33"/>
      <c r="G158" s="33"/>
      <c r="H158" s="34"/>
      <c r="I158" s="35"/>
      <c r="J158" s="36"/>
    </row>
    <row r="159" spans="1:10" x14ac:dyDescent="0.2">
      <c r="A159" s="31"/>
      <c r="B159" s="32"/>
      <c r="C159" s="32"/>
      <c r="D159" s="32"/>
      <c r="E159" s="32"/>
      <c r="F159" s="33"/>
      <c r="G159" s="33"/>
      <c r="H159" s="34"/>
      <c r="I159" s="35"/>
      <c r="J159" s="36"/>
    </row>
    <row r="160" spans="1:10" x14ac:dyDescent="0.2">
      <c r="A160" s="31"/>
      <c r="B160" s="32"/>
      <c r="C160" s="32"/>
      <c r="D160" s="32"/>
      <c r="E160" s="32"/>
      <c r="F160" s="33"/>
      <c r="G160" s="33"/>
      <c r="H160" s="34"/>
      <c r="I160" s="35"/>
      <c r="J160" s="36"/>
    </row>
    <row r="161" spans="1:10" x14ac:dyDescent="0.2">
      <c r="A161" s="31"/>
      <c r="B161" s="32"/>
      <c r="C161" s="32"/>
      <c r="D161" s="32"/>
      <c r="E161" s="32"/>
      <c r="F161" s="33"/>
      <c r="G161" s="33"/>
      <c r="H161" s="34"/>
      <c r="I161" s="35"/>
      <c r="J161" s="36"/>
    </row>
    <row r="162" spans="1:10" x14ac:dyDescent="0.2">
      <c r="A162" s="31"/>
      <c r="B162" s="32"/>
      <c r="C162" s="32"/>
      <c r="D162" s="32"/>
      <c r="E162" s="32"/>
      <c r="F162" s="33"/>
      <c r="G162" s="33"/>
      <c r="H162" s="34"/>
      <c r="I162" s="35"/>
      <c r="J162" s="36"/>
    </row>
    <row r="163" spans="1:10" x14ac:dyDescent="0.2">
      <c r="A163" s="31"/>
      <c r="B163" s="32"/>
      <c r="C163" s="32"/>
      <c r="D163" s="32"/>
      <c r="E163" s="32"/>
      <c r="F163" s="33"/>
      <c r="G163" s="33"/>
      <c r="H163" s="34"/>
      <c r="I163" s="35"/>
      <c r="J163" s="36"/>
    </row>
    <row r="164" spans="1:10" x14ac:dyDescent="0.2">
      <c r="A164" s="31"/>
      <c r="B164" s="32"/>
      <c r="C164" s="32"/>
      <c r="D164" s="32"/>
      <c r="E164" s="32"/>
      <c r="F164" s="33"/>
      <c r="G164" s="33"/>
      <c r="H164" s="34"/>
      <c r="I164" s="35"/>
      <c r="J164" s="36"/>
    </row>
    <row r="165" spans="1:10" x14ac:dyDescent="0.2">
      <c r="A165" s="31"/>
      <c r="B165" s="32"/>
      <c r="C165" s="32"/>
      <c r="D165" s="32"/>
      <c r="E165" s="32"/>
      <c r="F165" s="33"/>
      <c r="G165" s="33"/>
      <c r="H165" s="34"/>
      <c r="I165" s="35"/>
      <c r="J165" s="36"/>
    </row>
    <row r="166" spans="1:10" x14ac:dyDescent="0.2">
      <c r="A166" s="31"/>
      <c r="B166" s="32"/>
      <c r="C166" s="32"/>
      <c r="D166" s="32"/>
      <c r="E166" s="32"/>
      <c r="F166" s="33"/>
      <c r="G166" s="33"/>
      <c r="H166" s="34"/>
      <c r="I166" s="35"/>
      <c r="J166" s="36"/>
    </row>
    <row r="167" spans="1:10" x14ac:dyDescent="0.2">
      <c r="A167" s="31"/>
      <c r="B167" s="32"/>
      <c r="C167" s="32"/>
      <c r="D167" s="32"/>
      <c r="E167" s="32"/>
      <c r="F167" s="33"/>
      <c r="G167" s="33"/>
      <c r="H167" s="34"/>
      <c r="I167" s="35"/>
      <c r="J167" s="36"/>
    </row>
    <row r="168" spans="1:10" x14ac:dyDescent="0.2">
      <c r="A168" s="31"/>
      <c r="B168" s="32"/>
      <c r="C168" s="32"/>
      <c r="D168" s="32"/>
      <c r="E168" s="32"/>
      <c r="F168" s="33"/>
      <c r="G168" s="33"/>
      <c r="H168" s="34"/>
      <c r="I168" s="35"/>
      <c r="J168" s="36"/>
    </row>
    <row r="169" spans="1:10" x14ac:dyDescent="0.2">
      <c r="A169" s="31"/>
      <c r="B169" s="32"/>
      <c r="C169" s="32"/>
      <c r="D169" s="32"/>
      <c r="E169" s="32"/>
      <c r="F169" s="33"/>
      <c r="G169" s="33"/>
      <c r="H169" s="34"/>
      <c r="I169" s="35"/>
      <c r="J169" s="36"/>
    </row>
    <row r="170" spans="1:10" x14ac:dyDescent="0.2">
      <c r="A170" s="31"/>
      <c r="B170" s="32"/>
      <c r="C170" s="32"/>
      <c r="D170" s="32"/>
      <c r="E170" s="32"/>
      <c r="F170" s="33"/>
      <c r="G170" s="33"/>
      <c r="H170" s="34"/>
      <c r="I170" s="35"/>
      <c r="J170" s="36"/>
    </row>
    <row r="171" spans="1:10" x14ac:dyDescent="0.2">
      <c r="A171" s="31"/>
      <c r="B171" s="32"/>
      <c r="C171" s="32"/>
      <c r="D171" s="32"/>
      <c r="E171" s="32"/>
      <c r="F171" s="33"/>
      <c r="G171" s="33"/>
      <c r="H171" s="34"/>
      <c r="I171" s="35"/>
      <c r="J171" s="36"/>
    </row>
    <row r="172" spans="1:10" x14ac:dyDescent="0.2">
      <c r="A172" s="31"/>
      <c r="B172" s="32"/>
      <c r="C172" s="32"/>
      <c r="D172" s="32"/>
      <c r="E172" s="32"/>
      <c r="F172" s="33"/>
      <c r="G172" s="33"/>
      <c r="H172" s="34"/>
      <c r="I172" s="35"/>
      <c r="J172" s="36"/>
    </row>
    <row r="173" spans="1:10" x14ac:dyDescent="0.2">
      <c r="A173" s="31"/>
      <c r="B173" s="32"/>
      <c r="C173" s="32"/>
      <c r="D173" s="32"/>
      <c r="E173" s="32"/>
      <c r="F173" s="33"/>
      <c r="G173" s="33"/>
      <c r="H173" s="34"/>
      <c r="I173" s="35"/>
      <c r="J173" s="36"/>
    </row>
    <row r="174" spans="1:10" x14ac:dyDescent="0.2">
      <c r="A174" s="31"/>
      <c r="B174" s="32"/>
      <c r="C174" s="32"/>
      <c r="D174" s="32"/>
      <c r="E174" s="32"/>
      <c r="F174" s="33"/>
      <c r="G174" s="33"/>
      <c r="H174" s="34"/>
      <c r="I174" s="35"/>
      <c r="J174" s="36"/>
    </row>
    <row r="175" spans="1:10" x14ac:dyDescent="0.2">
      <c r="A175" s="31"/>
      <c r="B175" s="32"/>
      <c r="C175" s="32"/>
      <c r="D175" s="32"/>
      <c r="E175" s="32"/>
      <c r="F175" s="33"/>
      <c r="G175" s="33"/>
      <c r="H175" s="34"/>
      <c r="I175" s="35"/>
      <c r="J175" s="36"/>
    </row>
    <row r="176" spans="1:10" x14ac:dyDescent="0.2">
      <c r="A176" s="31"/>
      <c r="B176" s="32"/>
      <c r="C176" s="32"/>
      <c r="D176" s="32"/>
      <c r="E176" s="32"/>
      <c r="F176" s="33"/>
      <c r="G176" s="33"/>
      <c r="H176" s="34"/>
      <c r="I176" s="35"/>
      <c r="J176" s="36"/>
    </row>
    <row r="177" spans="1:10" x14ac:dyDescent="0.2">
      <c r="A177" s="31"/>
      <c r="B177" s="32"/>
      <c r="C177" s="32"/>
      <c r="D177" s="32"/>
      <c r="E177" s="32"/>
      <c r="F177" s="33"/>
      <c r="G177" s="33"/>
      <c r="H177" s="34"/>
      <c r="I177" s="35"/>
      <c r="J177" s="36"/>
    </row>
    <row r="178" spans="1:10" x14ac:dyDescent="0.2">
      <c r="A178" s="31"/>
      <c r="B178" s="32"/>
      <c r="C178" s="32"/>
      <c r="D178" s="32"/>
      <c r="E178" s="32"/>
      <c r="F178" s="33"/>
      <c r="G178" s="33"/>
      <c r="H178" s="34"/>
      <c r="I178" s="35"/>
      <c r="J178" s="36"/>
    </row>
    <row r="179" spans="1:10" x14ac:dyDescent="0.2">
      <c r="A179" s="31"/>
      <c r="B179" s="32"/>
      <c r="C179" s="32"/>
      <c r="D179" s="32"/>
      <c r="E179" s="32"/>
      <c r="F179" s="33"/>
      <c r="G179" s="33"/>
      <c r="H179" s="34"/>
      <c r="I179" s="35"/>
      <c r="J179" s="36"/>
    </row>
    <row r="180" spans="1:10" x14ac:dyDescent="0.2">
      <c r="A180" s="31"/>
      <c r="B180" s="32"/>
      <c r="C180" s="32"/>
      <c r="D180" s="32"/>
      <c r="E180" s="32"/>
      <c r="F180" s="33"/>
      <c r="G180" s="33"/>
      <c r="H180" s="34"/>
      <c r="I180" s="35"/>
      <c r="J180" s="36"/>
    </row>
    <row r="181" spans="1:10" x14ac:dyDescent="0.2">
      <c r="A181" s="31"/>
      <c r="B181" s="32"/>
      <c r="C181" s="32"/>
      <c r="D181" s="32"/>
      <c r="E181" s="32"/>
      <c r="F181" s="33"/>
      <c r="G181" s="33"/>
      <c r="H181" s="34"/>
      <c r="I181" s="35"/>
      <c r="J181" s="36"/>
    </row>
    <row r="182" spans="1:10" x14ac:dyDescent="0.2">
      <c r="A182" s="31"/>
      <c r="B182" s="32"/>
      <c r="C182" s="32"/>
      <c r="D182" s="32"/>
      <c r="E182" s="32"/>
      <c r="F182" s="33"/>
      <c r="G182" s="33"/>
      <c r="H182" s="34"/>
      <c r="I182" s="35"/>
      <c r="J182" s="36"/>
    </row>
    <row r="183" spans="1:10" x14ac:dyDescent="0.2">
      <c r="A183" s="31"/>
      <c r="B183" s="32"/>
      <c r="C183" s="32"/>
      <c r="D183" s="32"/>
      <c r="E183" s="32"/>
      <c r="F183" s="33"/>
      <c r="G183" s="33"/>
      <c r="H183" s="34"/>
      <c r="I183" s="35"/>
      <c r="J183" s="36"/>
    </row>
    <row r="184" spans="1:10" x14ac:dyDescent="0.2">
      <c r="A184" s="31"/>
      <c r="B184" s="32"/>
      <c r="C184" s="32"/>
      <c r="D184" s="32"/>
      <c r="E184" s="32"/>
      <c r="F184" s="33"/>
      <c r="G184" s="33"/>
      <c r="H184" s="34"/>
      <c r="I184" s="35"/>
      <c r="J184" s="36"/>
    </row>
    <row r="185" spans="1:10" x14ac:dyDescent="0.2">
      <c r="A185" s="31"/>
      <c r="B185" s="32"/>
      <c r="C185" s="32"/>
      <c r="D185" s="32"/>
      <c r="E185" s="32"/>
      <c r="F185" s="33"/>
      <c r="G185" s="33"/>
      <c r="H185" s="34"/>
      <c r="I185" s="35"/>
      <c r="J185" s="36"/>
    </row>
    <row r="186" spans="1:10" x14ac:dyDescent="0.2">
      <c r="A186" s="31"/>
      <c r="B186" s="32"/>
      <c r="C186" s="32"/>
      <c r="D186" s="32"/>
      <c r="E186" s="32"/>
      <c r="F186" s="33"/>
      <c r="G186" s="33"/>
      <c r="H186" s="34"/>
      <c r="I186" s="35"/>
      <c r="J186" s="36"/>
    </row>
    <row r="187" spans="1:10" x14ac:dyDescent="0.2">
      <c r="A187" s="31"/>
      <c r="B187" s="32"/>
      <c r="C187" s="32"/>
      <c r="D187" s="32"/>
      <c r="E187" s="32"/>
      <c r="F187" s="33"/>
      <c r="G187" s="33"/>
      <c r="H187" s="34"/>
      <c r="I187" s="35"/>
      <c r="J187" s="36"/>
    </row>
    <row r="188" spans="1:10" x14ac:dyDescent="0.2">
      <c r="A188" s="31"/>
      <c r="B188" s="32"/>
      <c r="C188" s="32"/>
      <c r="D188" s="32"/>
      <c r="E188" s="32"/>
      <c r="F188" s="33"/>
      <c r="G188" s="33"/>
      <c r="H188" s="34"/>
      <c r="I188" s="35"/>
      <c r="J188" s="36"/>
    </row>
    <row r="189" spans="1:10" x14ac:dyDescent="0.2">
      <c r="A189" s="31"/>
      <c r="B189" s="32"/>
      <c r="C189" s="32"/>
      <c r="D189" s="32"/>
      <c r="E189" s="32"/>
      <c r="F189" s="33"/>
      <c r="G189" s="33"/>
      <c r="H189" s="34"/>
      <c r="I189" s="35"/>
      <c r="J189" s="36"/>
    </row>
    <row r="190" spans="1:10" x14ac:dyDescent="0.2">
      <c r="A190" s="31"/>
      <c r="B190" s="32"/>
      <c r="C190" s="32"/>
      <c r="D190" s="32"/>
      <c r="E190" s="32"/>
      <c r="F190" s="33"/>
      <c r="G190" s="33"/>
      <c r="H190" s="34"/>
      <c r="I190" s="35"/>
      <c r="J190" s="36"/>
    </row>
    <row r="191" spans="1:10" x14ac:dyDescent="0.2">
      <c r="A191" s="31"/>
      <c r="B191" s="32"/>
      <c r="C191" s="32"/>
      <c r="D191" s="32"/>
      <c r="E191" s="32"/>
      <c r="F191" s="33"/>
      <c r="G191" s="33"/>
      <c r="H191" s="34"/>
      <c r="I191" s="35"/>
      <c r="J191" s="36"/>
    </row>
    <row r="192" spans="1:10" x14ac:dyDescent="0.2">
      <c r="A192" s="31"/>
      <c r="B192" s="32"/>
      <c r="C192" s="32"/>
      <c r="D192" s="32"/>
      <c r="E192" s="32"/>
      <c r="F192" s="33"/>
      <c r="G192" s="33"/>
      <c r="H192" s="34"/>
      <c r="I192" s="35"/>
      <c r="J192" s="36"/>
    </row>
    <row r="193" spans="1:10" x14ac:dyDescent="0.2">
      <c r="A193" s="31"/>
      <c r="B193" s="32"/>
      <c r="C193" s="32"/>
      <c r="D193" s="32"/>
      <c r="E193" s="32"/>
      <c r="F193" s="33"/>
      <c r="G193" s="33"/>
      <c r="H193" s="34"/>
      <c r="I193" s="35"/>
      <c r="J193" s="36"/>
    </row>
    <row r="194" spans="1:10" x14ac:dyDescent="0.2">
      <c r="A194" s="31"/>
      <c r="B194" s="32"/>
      <c r="C194" s="32"/>
      <c r="D194" s="32"/>
      <c r="E194" s="32"/>
      <c r="F194" s="33"/>
      <c r="G194" s="33"/>
      <c r="H194" s="34"/>
      <c r="I194" s="35"/>
      <c r="J194" s="36"/>
    </row>
    <row r="195" spans="1:10" x14ac:dyDescent="0.2">
      <c r="A195" s="31"/>
      <c r="B195" s="32"/>
      <c r="C195" s="32"/>
      <c r="D195" s="32"/>
      <c r="E195" s="32"/>
      <c r="F195" s="33"/>
      <c r="G195" s="33"/>
      <c r="H195" s="34"/>
      <c r="I195" s="35"/>
      <c r="J195" s="36"/>
    </row>
    <row r="196" spans="1:10" x14ac:dyDescent="0.2">
      <c r="A196" s="31"/>
      <c r="B196" s="32"/>
      <c r="C196" s="32"/>
      <c r="D196" s="32"/>
      <c r="E196" s="32"/>
      <c r="F196" s="33"/>
      <c r="G196" s="33"/>
      <c r="H196" s="34"/>
      <c r="I196" s="35"/>
      <c r="J196" s="36"/>
    </row>
    <row r="197" spans="1:10" x14ac:dyDescent="0.2">
      <c r="A197" s="31"/>
      <c r="B197" s="32"/>
      <c r="C197" s="32"/>
      <c r="D197" s="32"/>
      <c r="E197" s="32"/>
      <c r="F197" s="33"/>
      <c r="G197" s="33"/>
      <c r="H197" s="34"/>
      <c r="I197" s="35"/>
      <c r="J197" s="36"/>
    </row>
    <row r="198" spans="1:10" x14ac:dyDescent="0.2">
      <c r="A198" s="31"/>
      <c r="B198" s="32"/>
      <c r="C198" s="32"/>
      <c r="D198" s="32"/>
      <c r="E198" s="32"/>
      <c r="F198" s="33"/>
      <c r="G198" s="33"/>
      <c r="H198" s="34"/>
      <c r="I198" s="35"/>
      <c r="J198" s="36"/>
    </row>
    <row r="199" spans="1:10" x14ac:dyDescent="0.2">
      <c r="A199" s="31"/>
      <c r="B199" s="32"/>
      <c r="C199" s="32"/>
      <c r="D199" s="32"/>
      <c r="E199" s="32"/>
      <c r="F199" s="33"/>
      <c r="G199" s="33"/>
      <c r="H199" s="34"/>
      <c r="I199" s="35"/>
      <c r="J199" s="36"/>
    </row>
    <row r="200" spans="1:10" x14ac:dyDescent="0.2">
      <c r="A200" s="31"/>
      <c r="B200" s="32"/>
      <c r="C200" s="32"/>
      <c r="D200" s="32"/>
      <c r="E200" s="32"/>
      <c r="F200" s="33"/>
      <c r="G200" s="33"/>
      <c r="H200" s="34"/>
      <c r="I200" s="35"/>
      <c r="J200" s="36"/>
    </row>
    <row r="201" spans="1:10" x14ac:dyDescent="0.2">
      <c r="A201" s="31"/>
      <c r="B201" s="32"/>
      <c r="C201" s="32"/>
      <c r="D201" s="32"/>
      <c r="E201" s="32"/>
      <c r="F201" s="33"/>
      <c r="G201" s="33"/>
      <c r="H201" s="34"/>
      <c r="I201" s="35"/>
      <c r="J201" s="36"/>
    </row>
    <row r="202" spans="1:10" x14ac:dyDescent="0.2">
      <c r="A202" s="81"/>
      <c r="B202" s="35"/>
      <c r="C202" s="35"/>
      <c r="D202" s="35"/>
      <c r="E202" s="35"/>
      <c r="F202" s="82"/>
      <c r="G202" s="82"/>
      <c r="H202" s="83"/>
      <c r="I202" s="3"/>
      <c r="J202" s="4"/>
    </row>
    <row r="203" spans="1:10" ht="13.5" thickBot="1" x14ac:dyDescent="0.25">
      <c r="A203" s="84"/>
      <c r="B203" s="85"/>
      <c r="C203" s="85"/>
      <c r="D203" s="85"/>
      <c r="E203" s="85"/>
      <c r="F203" s="86"/>
      <c r="G203" s="86"/>
      <c r="H203" s="87"/>
      <c r="I203" s="5"/>
      <c r="J203" s="6"/>
    </row>
  </sheetData>
  <sheetProtection algorithmName="SHA-512" hashValue="Q5oX1WMW8TLwsUfCsVjOBct4x/rTQNOgzmh0yQ19XvrVAYbOJsZNzB+bQ2/zx+6fOuSKxX/Sjrtfm0QD5yYzEQ==" saltValue="hK/cbZ+DwFB28xVA+q6TgQ==" spinCount="100000" sheet="1" objects="1" scenario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192B4390D76A49986A019689C0C9A7" ma:contentTypeVersion="24" ma:contentTypeDescription="Create a new document." ma:contentTypeScope="" ma:versionID="5e5477b368135608f496d43a4a60cb38">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71dafa35482cd7d6b72e941c42f5865a"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43597E2-DEE7-4BF4-A3AF-2B70E8061CC9}"/>
</file>

<file path=customXml/itemProps2.xml><?xml version="1.0" encoding="utf-8"?>
<ds:datastoreItem xmlns:ds="http://schemas.openxmlformats.org/officeDocument/2006/customXml" ds:itemID="{49F2212E-7C3A-42A3-B35C-23A8C293DA69}"/>
</file>

<file path=customXml/itemProps3.xml><?xml version="1.0" encoding="utf-8"?>
<ds:datastoreItem xmlns:ds="http://schemas.openxmlformats.org/officeDocument/2006/customXml" ds:itemID="{A4207D08-19A0-495F-BB71-8993D15AF123}"/>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DPT insurer reporting info</vt:lpstr>
      <vt:lpstr>Template instructions</vt:lpstr>
      <vt:lpstr>Scratch paper</vt:lpstr>
      <vt:lpstr>Company Information</vt:lpstr>
      <vt:lpstr>Most Prescribed</vt:lpstr>
      <vt:lpstr>Most Costly</vt:lpstr>
      <vt:lpstr>Greatest Increase</vt:lpstr>
      <vt:lpstr>Impact on Rates</vt:lpstr>
      <vt:lpstr>List of each NDC</vt:lpstr>
      <vt:lpstr>Limitations and Notes</vt:lpstr>
      <vt:lpstr>Rebates and Price Concessions</vt:lpstr>
      <vt:lpstr>'Impact on Rates'!Print_Area</vt:lpstr>
    </vt:vector>
  </TitlesOfParts>
  <Company>DCBS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Insurer Reporting Template</dc:title>
  <dc:creator>Sylvester Sally B</dc:creator>
  <cp:keywords>2026 Insurer Reporting Template</cp:keywords>
  <cp:lastModifiedBy>Mohrman David S</cp:lastModifiedBy>
  <cp:lastPrinted>2024-01-04T01:36:13Z</cp:lastPrinted>
  <dcterms:created xsi:type="dcterms:W3CDTF">2019-04-10T23:03:11Z</dcterms:created>
  <dcterms:modified xsi:type="dcterms:W3CDTF">2026-01-29T23:40:01Z</dcterms:modified>
  <cp:category>Oregon Prescription Drug Price Transparency Program</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2023-11-13T21:48:46Z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f1068999-4e3f-421f-b7b7-8418eaee0411</vt:lpwstr>
  </property>
  <property fmtid="{D5CDD505-2E9C-101B-9397-08002B2CF9AE}" pid="8" name="MSIP_Label_09b73270-2993-4076-be47-9c78f42a1e84_ContentBits">
    <vt:lpwstr>0</vt:lpwstr>
  </property>
  <property fmtid="{D5CDD505-2E9C-101B-9397-08002B2CF9AE}" pid="9" name="ContentTypeId">
    <vt:lpwstr>0x01010074192B4390D76A49986A019689C0C9A7</vt:lpwstr>
  </property>
</Properties>
</file>